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0610000" sheetId="1" r:id="rId1"/>
    <sheet name="0611010" sheetId="2" r:id="rId2"/>
    <sheet name="0611020" sheetId="3" r:id="rId3"/>
    <sheet name="0611030" sheetId="4" r:id="rId4"/>
    <sheet name="0611040" sheetId="5" r:id="rId5"/>
    <sheet name="0619750" sheetId="6" r:id="rId6"/>
    <sheet name="0611070" sheetId="7" r:id="rId7"/>
    <sheet name="0611090" sheetId="8" r:id="rId8"/>
    <sheet name="0611110" sheetId="9" r:id="rId9"/>
    <sheet name="0611150" sheetId="10" r:id="rId10"/>
    <sheet name="0611161" sheetId="11" r:id="rId11"/>
    <sheet name="0611162" sheetId="12" r:id="rId12"/>
    <sheet name="0617363" sheetId="13" r:id="rId13"/>
    <sheet name="0617530" sheetId="14" r:id="rId14"/>
  </sheets>
  <definedNames>
    <definedName name="_xlnm.Print_Area" localSheetId="0">'0610000'!$A$1:$N$123</definedName>
    <definedName name="_xlnm.Print_Area" localSheetId="1">'0611010'!$A$1:$N$123</definedName>
    <definedName name="_xlnm.Print_Area" localSheetId="2">'0611020'!$A$1:$N$123</definedName>
    <definedName name="_xlnm.Print_Area" localSheetId="3">'0611030'!$A$1:$N$123</definedName>
    <definedName name="_xlnm.Print_Area" localSheetId="4">'0611040'!$A$1:$N$123</definedName>
    <definedName name="_xlnm.Print_Area" localSheetId="6">'0611070'!$A$1:$N$123</definedName>
    <definedName name="_xlnm.Print_Area" localSheetId="7">'0611090'!$A$1:$N$123</definedName>
    <definedName name="_xlnm.Print_Area" localSheetId="8">'0611110'!$A$1:$N$123</definedName>
    <definedName name="_xlnm.Print_Area" localSheetId="9">'0611150'!$A$1:$N$123</definedName>
    <definedName name="_xlnm.Print_Area" localSheetId="10">'0611161'!$A$1:$N$123</definedName>
    <definedName name="_xlnm.Print_Area" localSheetId="11">'0611162'!$A$1:$N$123</definedName>
    <definedName name="_xlnm.Print_Area" localSheetId="12">'0617363'!$A$1:$N$123</definedName>
    <definedName name="_xlnm.Print_Area" localSheetId="13">'0617530'!$A$1:$N$123</definedName>
    <definedName name="_xlnm.Print_Area" localSheetId="5">'0619750'!$A$1:$N$123</definedName>
  </definedNames>
  <calcPr fullCalcOnLoad="1"/>
</workbook>
</file>

<file path=xl/sharedStrings.xml><?xml version="1.0" encoding="utf-8"?>
<sst xmlns="http://schemas.openxmlformats.org/spreadsheetml/2006/main" count="1947" uniqueCount="144">
  <si>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</si>
  <si>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</si>
  <si>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</si>
  <si>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</si>
  <si>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</si>
  <si>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</si>
  <si>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</si>
  <si>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</si>
  <si>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</si>
  <si>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</si>
  <si>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</si>
  <si>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</si>
  <si>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</si>
  <si>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</si>
  <si>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</si>
  <si>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</si>
  <si>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</si>
  <si>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</si>
  <si>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</si>
  <si>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</si>
  <si>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</si>
  <si>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</si>
  <si>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</si>
  <si>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</si>
  <si>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</si>
  <si>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</si>
  <si>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</si>
  <si>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</si>
  <si>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</si>
  <si>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</si>
  <si>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</si>
  <si>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</si>
  <si>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</si>
  <si>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</si>
  <si>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</si>
  <si>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</si>
  <si>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</si>
  <si>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</si>
  <si>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</si>
  <si>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</si>
  <si>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</si>
  <si>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</si>
  <si>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</si>
  <si>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</si>
  <si>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</si>
  <si>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</si>
  <si>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</si>
  <si>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</si>
  <si>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</si>
  <si>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</si>
  <si>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</si>
  <si>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</si>
  <si>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</si>
  <si>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</si>
  <si>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</si>
  <si>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</si>
  <si>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</si>
  <si>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</si>
  <si>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</si>
  <si>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</si>
  <si>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</si>
  <si>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</si>
  <si>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</si>
  <si>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</si>
  <si>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</si>
  <si>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</si>
  <si>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</si>
  <si>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</si>
  <si>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</si>
  <si>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</si>
  <si>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</si>
  <si>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</si>
  <si>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</si>
  <si>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</si>
  <si>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</si>
  <si>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</si>
  <si>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</si>
  <si>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</si>
  <si>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</si>
  <si>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</si>
  <si>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</si>
  <si>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</si>
  <si>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</si>
  <si>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</si>
  <si>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</si>
  <si>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</si>
  <si>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</si>
  <si>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</si>
  <si>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</si>
  <si>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</si>
  <si>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</si>
  <si>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</si>
  <si>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</si>
  <si>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</si>
  <si>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</si>
  <si>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</si>
  <si>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</si>
  <si>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</si>
  <si>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</si>
  <si>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</si>
  <si>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</si>
  <si>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</si>
  <si>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</si>
  <si>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</si>
  <si>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</si>
  <si>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</si>
  <si>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</si>
  <si>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</si>
  <si>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</si>
  <si>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</si>
  <si>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</si>
  <si>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</si>
  <si>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</si>
  <si>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</si>
  <si>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t>Залишок на початок звітного року</t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</si>
  <si>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науки________________</t>
    </r>
    <r>
      <rPr>
        <sz val="12"/>
        <rFont val="Times New Roman"/>
        <family val="1"/>
      </rPr>
      <t>______________________________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</si>
  <si>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Міської ради міста Кропивницького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</si>
  <si>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</t>
    </r>
    <r>
      <rPr>
        <sz val="12"/>
        <rFont val="Times New Roman"/>
        <family val="1"/>
      </rPr>
      <t>________________________________________________________________________________________________________________________________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</si>
  <si>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_____0611010 Надання дошкільної освіти_______________________________________________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</si>
  <si>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</si>
  <si>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</si>
  <si>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</si>
  <si>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</si>
  <si>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</si>
  <si>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</si>
  <si>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</si>
  <si>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_0611150   Методичне забезпечення діяльності навчальних закладів 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</si>
  <si>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_0611161  Забезпечення діяльності інших закладів у сфері освіти____________________________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</si>
  <si>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_0611162  Інші програми та заходи у сфері освіти 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</si>
  <si>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_0611110   Підготовка кадрів професійно-технічними закладами та іншими закладами освіти 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</si>
  <si>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_0617363  Виконання інвестиційних проектів в рамках здійснення заходів щодо соціально-економічного розвитку окремих територій__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</si>
  <si>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_0617530  Інші заходи у сфері зв'язку, телекомунікації та інформатики_______________________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</si>
  <si>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_0611030 Надання загальної середньої освіти вечiрнiми (змінними) школами (за рахунок освітньої субвенції з державного бюджету) __                                    </t>
    </r>
  </si>
  <si>
    <t>Л.Костенко</t>
  </si>
  <si>
    <t>О.Шевякова</t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</si>
  <si>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м.Кропивницький, Подільський район</t>
    </r>
    <r>
      <rPr>
        <sz val="12"/>
        <rFont val="Times New Roman"/>
        <family val="1"/>
      </rPr>
      <t>________________________________________________________________________________________________________________________________</t>
    </r>
  </si>
  <si>
    <t>за 2018 рік</t>
  </si>
  <si>
    <r>
      <t>Періодичність: місячна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>квартальна</t>
    </r>
    <r>
      <rPr>
        <u val="single"/>
        <sz val="10"/>
        <rFont val="Times New Roman"/>
        <family val="1"/>
      </rPr>
      <t>, річна.</t>
    </r>
  </si>
  <si>
    <t>за  2018 рік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</si>
  <si>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_0619750  Субвенція з місцевого бюджету на співфінансування інвестиційних проектів )___                                    </t>
    </r>
  </si>
  <si>
    <r>
      <t>Періодичність: місячна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>квартальна</t>
    </r>
    <r>
      <rPr>
        <u val="single"/>
        <sz val="10"/>
        <rFont val="Times New Roman"/>
        <family val="1"/>
      </rPr>
      <t>, річна</t>
    </r>
    <r>
      <rPr>
        <sz val="10"/>
        <rFont val="Times New Roman"/>
        <family val="1"/>
      </rPr>
      <t>.</t>
    </r>
  </si>
  <si>
    <t>4</t>
  </si>
  <si>
    <t>"14" січня 2019 року</t>
  </si>
  <si>
    <r>
      <t>Періодичність: місячна</t>
    </r>
    <r>
      <rPr>
        <u val="single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квартальна, </t>
    </r>
    <r>
      <rPr>
        <u val="single"/>
        <sz val="10"/>
        <rFont val="Times New Roman"/>
        <family val="1"/>
      </rPr>
      <t>річна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</si>
</sst>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1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1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1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1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1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zoomScalePageLayoutView="0" workbookViewId="0" topLeftCell="A1">
      <selection activeCell="I15" sqref="I1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5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138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115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78" t="s">
        <v>110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M29">D31+D67</f>
        <v>46794480</v>
      </c>
      <c r="E29" s="24">
        <f>E95</f>
        <v>46794480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33365820.159999996</v>
      </c>
      <c r="J29" s="24">
        <f t="shared" si="0"/>
        <v>33365820.159999996</v>
      </c>
      <c r="K29" s="24">
        <f t="shared" si="0"/>
        <v>0</v>
      </c>
      <c r="L29" s="24">
        <f t="shared" si="0"/>
        <v>597420.6799999999</v>
      </c>
      <c r="M29" s="24">
        <f t="shared" si="0"/>
        <v>0</v>
      </c>
      <c r="N29" s="24">
        <f>N31+N67</f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46794480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33365820.159999996</v>
      </c>
      <c r="J67" s="27">
        <f t="shared" si="9"/>
        <v>33365820.159999996</v>
      </c>
      <c r="K67" s="27">
        <f t="shared" si="9"/>
        <v>0</v>
      </c>
      <c r="L67" s="27">
        <f t="shared" si="9"/>
        <v>597420.6799999999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>D69+D73+D83</f>
        <v>46794480</v>
      </c>
      <c r="E68" s="61">
        <f aca="true" t="shared" si="10" ref="E68:N68">E69+E73</f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>I69+I73+I83</f>
        <v>33365820.159999996</v>
      </c>
      <c r="J68" s="61">
        <f>J69+J73+J83</f>
        <v>33365820.159999996</v>
      </c>
      <c r="K68" s="61">
        <f t="shared" si="10"/>
        <v>0</v>
      </c>
      <c r="L68" s="61">
        <f t="shared" si="10"/>
        <v>597420.6799999999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'0611010'!D69+'0611020'!D69+'0611030'!D69+'0611040'!D69+'0619750'!D69+'0611070'!D69+'0611090'!D69+'0611110'!D69+'0611150'!D69+'0611161'!D69+'0611162'!D69+'0617363'!D69+'0617530'!D69</f>
        <v>9788758.88</v>
      </c>
      <c r="E69" s="24">
        <f>'0611010'!E69+'0611020'!E69+'0611040'!E69+'0619750'!E69+'0611070'!E69+'0611090'!E69+'0611150'!E69+'0611161'!E69+'0611162'!E69+'0617530'!E69</f>
        <v>0</v>
      </c>
      <c r="F69" s="24">
        <f>'0611010'!F69+'0611020'!F69+'0611040'!F69+'0619750'!F69+'0611070'!F69+'0611090'!F69+'0611150'!F69+'0611161'!F69+'0611162'!F69+'0617530'!F69</f>
        <v>0</v>
      </c>
      <c r="G69" s="24">
        <f>'0611010'!G69+'0611020'!G69+'0611040'!G69+'0619750'!G69+'0611070'!G69+'0611090'!G69+'0611150'!G69+'0611161'!G69+'0611162'!G69+'0617530'!G69</f>
        <v>0</v>
      </c>
      <c r="H69" s="24">
        <f>'0611010'!H69+'0611020'!H69+'0611040'!H69+'0619750'!H69+'0611070'!H69+'0611090'!H69+'0611150'!H69+'0611161'!H69+'0611162'!H69+'0617530'!H69</f>
        <v>0</v>
      </c>
      <c r="I69" s="46">
        <f>'0611010'!I69+'0611020'!I69+'0611030'!I69+'0611040'!I69+'0619750'!I69+'0611070'!I69+'0611090'!I69+'0611110'!I69+'0611150'!I69+'0611161'!I69+'0611162'!I69+'0617363'!I69+'0617530'!I69</f>
        <v>7435404</v>
      </c>
      <c r="J69" s="46">
        <f>'0611010'!J69+'0611020'!J69+'0611030'!J69+'0611040'!J69+'0619750'!J69+'0611070'!J69+'0611090'!J69+'0611110'!J69+'0611150'!J69+'0611161'!J69+'0611162'!J69+'0617363'!J69+'0617530'!J69</f>
        <v>7435404</v>
      </c>
      <c r="K69" s="46">
        <f>'0611010'!K69+'0611020'!K69+'0611040'!K69+'0619750'!K69+'0611070'!K69+'0611090'!K69+'0611150'!K69+'0611161'!K69+'0611162'!K69+'0617530'!K69</f>
        <v>0</v>
      </c>
      <c r="L69" s="46">
        <f>'0611010'!L69+'0611020'!L69+'0611040'!L69+'0619750'!L69+'0611070'!L69+'0611090'!L69+'0611150'!L69+'0611161'!L69+'0611162'!L69+'0617530'!L69</f>
        <v>0</v>
      </c>
      <c r="M69" s="46">
        <f>'0611010'!M69+'0611020'!M69+'0611030'!M69+'0611040'!M69+'0619750'!M69+'0611070'!M69+'0611090'!M69+'0611110'!M69+'0611150'!M69+'0611161'!M69+'0611162'!M69+'0617363'!M69+'0617530'!M69</f>
        <v>0</v>
      </c>
      <c r="N69" s="24">
        <f>'0611010'!N69+'0611020'!N69+'0611040'!N69+'0619750'!N69+'0611070'!N69+'0611090'!N69+'0611150'!N69+'0611161'!N69+'0611162'!N69+'0617530'!N69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37005721.12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25214127.159999996</v>
      </c>
      <c r="J73" s="53">
        <f>J74+J75</f>
        <v>25214127.159999996</v>
      </c>
      <c r="K73" s="53"/>
      <c r="L73" s="53">
        <f>L74+L75</f>
        <v>597420.6799999999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'0611010'!D75+'0611020'!D75+'0611030'!D75+'0611040'!D75+'0619750'!D75+'0611070'!D75+'0611090'!D75+'0611110'!D75+'0611150'!D75+'0611161'!D75+'0611162'!D75+'0617363'!D75+'0617530'!D75</f>
        <v>37005721.12</v>
      </c>
      <c r="E75" s="24">
        <f>'0611010'!E75+'0611020'!E75+'0611040'!E75+'0619750'!E75+'0611070'!E75+'0611090'!E75+'0611150'!E75+'0611161'!E75+'0611162'!E75+'0617530'!E75</f>
        <v>0</v>
      </c>
      <c r="F75" s="24">
        <f>'0611010'!F75+'0611020'!F75+'0611040'!F75+'0619750'!F75+'0611070'!F75+'0611090'!F75+'0611150'!F75+'0611161'!F75+'0611162'!F75+'0617530'!F75</f>
        <v>0</v>
      </c>
      <c r="G75" s="24">
        <f>'0611010'!G75+'0611020'!G75+'0611040'!G75+'0619750'!G75+'0611070'!G75+'0611090'!G75+'0611150'!G75+'0611161'!G75+'0611162'!G75+'0617530'!G75</f>
        <v>0</v>
      </c>
      <c r="H75" s="24">
        <f>'0611010'!H75+'0611020'!H75+'0611040'!H75+'0619750'!H75+'0611070'!H75+'0611090'!H75+'0611150'!H75+'0611161'!H75+'0611162'!H75+'0617530'!H75</f>
        <v>0</v>
      </c>
      <c r="I75" s="46">
        <f>'0611010'!I75+'0611020'!I75+'0611030'!I75+'0611040'!I75+'0619750'!I75+'0611070'!I75+'0611090'!I75+'0611110'!I75+'0611150'!I75+'0611161'!I75+'0611162'!I75+'0617363'!I75+'0617530'!I75</f>
        <v>25214127.159999996</v>
      </c>
      <c r="J75" s="46">
        <f>'0611010'!J75+'0611020'!J75+'0611030'!J75+'0611040'!J75+'0619750'!J75+'0611070'!J75+'0611090'!J75+'0611110'!J75+'0611150'!J75+'0611161'!J75+'0611162'!J75+'0617363'!J75+'0617530'!J75</f>
        <v>25214127.159999996</v>
      </c>
      <c r="K75" s="46">
        <f>'0611010'!K75+'0611020'!K75+'0611040'!K75+'0619750'!K75+'0611070'!K75+'0611090'!K75+'0611150'!K75+'0611161'!K75+'0611162'!K75+'0617530'!K75</f>
        <v>0</v>
      </c>
      <c r="L75" s="46">
        <f>'0611010'!L75+'0611020'!L75+'0611040'!L75+'0619750'!L75+'0611070'!L75+'0611090'!L75+'0611150'!L75+'0611161'!L75+'0611162'!L75+'0617530'!L75</f>
        <v>597420.6799999999</v>
      </c>
      <c r="M75" s="46">
        <f>'0611010'!M75+'0611020'!M75+'0611030'!M75+'0611040'!M75+'0619750'!M75+'0611070'!M75+'0611090'!M75+'0611110'!M75+'0611150'!M75+'0611161'!M75+'0611162'!M75+'0617363'!M75+'0617530'!M75</f>
        <v>0</v>
      </c>
      <c r="N75" s="24">
        <f>'0611010'!N75+'0611020'!N75+'0611040'!N75+'0619750'!N75+'0611070'!N75+'0611090'!N75+'0611150'!N75+'0611161'!N75+'0611162'!N75+'0617530'!N75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46">
        <f>'0611010'!D76+'0611020'!D76+'0611030'!D76+'0611040'!D76+'0619750'!D76+'0611070'!D76+'0611090'!D76+'0611110'!D76+'0611150'!D76+'0611161'!D76+'0611162'!D76+'0617363'!D76+'0617530'!D76</f>
        <v>0</v>
      </c>
      <c r="E76" s="24">
        <v>0</v>
      </c>
      <c r="F76" s="24">
        <v>0</v>
      </c>
      <c r="G76" s="24">
        <v>0</v>
      </c>
      <c r="H76" s="24">
        <v>0</v>
      </c>
      <c r="I76" s="46">
        <f>'0611010'!I76+'0611020'!I76+'0611030'!I76+'0611040'!I76+'0619750'!I76+'0611070'!I76+'0611090'!I76+'0611110'!I76+'0611150'!I76+'0611161'!I76+'0611162'!I76+'0617363'!I76+'0617530'!I76</f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46">
        <f>'0611010'!D77+'0611020'!D77+'0611030'!D77+'0611040'!D77+'0619750'!D77+'0611070'!D77+'0611090'!D77+'0611110'!D77+'0611150'!D77+'0611161'!D77+'0611162'!D77+'0617363'!D77+'0617530'!D77</f>
        <v>0</v>
      </c>
      <c r="E77" s="24">
        <v>0</v>
      </c>
      <c r="F77" s="24">
        <v>0</v>
      </c>
      <c r="G77" s="24">
        <v>0</v>
      </c>
      <c r="H77" s="24">
        <v>0</v>
      </c>
      <c r="I77" s="46">
        <f>'0611010'!I77+'0611020'!I77+'0611030'!I77+'0611040'!I77+'0619750'!I77+'0611070'!I77+'0611090'!I77+'0611110'!I77+'0611150'!I77+'0611161'!I77+'0611162'!I77+'0617363'!I77+'0617530'!I77</f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46">
        <f>'0611010'!D78+'0611020'!D78+'0611030'!D78+'0611040'!D78+'0619750'!D78+'0611070'!D78+'0611090'!D78+'0611110'!D78+'0611150'!D78+'0611161'!D78+'0611162'!D78+'0617363'!D78+'0617530'!D78</f>
        <v>0</v>
      </c>
      <c r="E78" s="24">
        <v>0</v>
      </c>
      <c r="F78" s="24">
        <v>0</v>
      </c>
      <c r="G78" s="24">
        <v>0</v>
      </c>
      <c r="H78" s="24">
        <v>0</v>
      </c>
      <c r="I78" s="46">
        <f>'0611010'!I78+'0611020'!I78+'0611030'!I78+'0611040'!I78+'0619750'!I78+'0611070'!I78+'0611090'!I78+'0611110'!I78+'0611150'!I78+'0611161'!I78+'0611162'!I78+'0617363'!I78+'0617530'!I78</f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46">
        <f>'0611010'!D79+'0611020'!D79+'0611030'!D79+'0611040'!D79+'0619750'!D79+'0611070'!D79+'0611090'!D79+'0611110'!D79+'0611150'!D79+'0611161'!D79+'0611162'!D79+'0617363'!D79+'0617530'!D79</f>
        <v>0</v>
      </c>
      <c r="E79" s="24">
        <v>0</v>
      </c>
      <c r="F79" s="24">
        <v>0</v>
      </c>
      <c r="G79" s="24">
        <v>0</v>
      </c>
      <c r="H79" s="24">
        <v>0</v>
      </c>
      <c r="I79" s="46">
        <f>'0611010'!I79+'0611020'!I79+'0611030'!I79+'0611040'!I79+'0619750'!I79+'0611070'!I79+'0611090'!I79+'0611110'!I79+'0611150'!I79+'0611161'!I79+'0611162'!I79+'0617363'!I79+'0617530'!I79</f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8" t="s">
        <v>141</v>
      </c>
      <c r="E80" s="21">
        <v>5</v>
      </c>
      <c r="F80" s="21">
        <v>6</v>
      </c>
      <c r="G80" s="21">
        <v>7</v>
      </c>
      <c r="H80" s="21">
        <v>8</v>
      </c>
      <c r="I80" s="28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46">
        <f>'0611010'!D81+'0611020'!D81+'0611030'!D81+'0611040'!D81+'0619750'!D81+'0611070'!D81+'0611090'!D81+'0611110'!D81+'0611150'!D81+'0611161'!D81+'0611162'!D81+'0617363'!D81+'0617530'!D81</f>
        <v>0</v>
      </c>
      <c r="E81" s="24">
        <v>0</v>
      </c>
      <c r="F81" s="24">
        <v>0</v>
      </c>
      <c r="G81" s="24">
        <v>0</v>
      </c>
      <c r="H81" s="24">
        <v>0</v>
      </c>
      <c r="I81" s="46">
        <f>'0611010'!I81+'0611020'!I81+'0611030'!I81+'0611040'!I81+'0619750'!I81+'0611070'!I81+'0611090'!I81+'0611110'!I81+'0611150'!I81+'0611161'!I81+'0611162'!I81+'0617363'!I81+'0617530'!I81</f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91</v>
      </c>
      <c r="B82" s="52">
        <v>3160</v>
      </c>
      <c r="C82" s="52">
        <v>510</v>
      </c>
      <c r="D82" s="46">
        <f>'0611010'!D82+'0611020'!D82+'0611030'!D82+'0611040'!D82+'0619750'!D82+'0611070'!D82+'0611090'!D82+'0611110'!D82+'0611150'!D82+'0611161'!D82+'0611162'!D82+'0617363'!D82+'0617530'!D82</f>
        <v>0</v>
      </c>
      <c r="E82" s="24">
        <v>0</v>
      </c>
      <c r="F82" s="24">
        <v>0</v>
      </c>
      <c r="G82" s="24">
        <v>0</v>
      </c>
      <c r="H82" s="24">
        <v>0</v>
      </c>
      <c r="I82" s="46">
        <f>'0611010'!I82+'0611020'!I82+'0611030'!I82+'0611040'!I82+'0619750'!I82+'0611070'!I82+'0611090'!I82+'0611110'!I82+'0611150'!I82+'0611161'!I82+'0611162'!I82+'0617363'!I82+'0617530'!I82</f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f>'0611010'!D83+'0611020'!D83+'0611030'!D83+'0611040'!D83+'0619750'!D83+'0611070'!D83+'0611090'!D83+'0611110'!D83+'0611150'!D83+'0611161'!D83+'0611162'!D83+'0617363'!D83+'0617530'!D83</f>
        <v>0</v>
      </c>
      <c r="E83" s="24">
        <v>0</v>
      </c>
      <c r="F83" s="24">
        <v>0</v>
      </c>
      <c r="G83" s="24">
        <v>0</v>
      </c>
      <c r="H83" s="24">
        <v>0</v>
      </c>
      <c r="I83" s="24">
        <f>'0611010'!I83+'0611020'!I83+'0611030'!I83+'0611040'!I83+'0619750'!I83+'0611070'!I83+'0611090'!I83+'0611110'!I83+'0611150'!I83+'0611161'!I83+'0611162'!I83+'0617363'!I83+'0617530'!I83</f>
        <v>716289</v>
      </c>
      <c r="J83" s="24">
        <f>'0611010'!J83+'0611020'!J83+'0611030'!J83+'0611040'!J83+'0619750'!J83+'0611070'!J83+'0611090'!J83+'0611110'!J83+'0611150'!J83+'0611161'!J83+'0611162'!J83+'0617363'!J83+'0617530'!J83</f>
        <v>716289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46">
        <f>'0611010'!D84+'0611020'!D84+'0611030'!D84+'0611040'!D84+'0619750'!D84+'0611070'!D84+'0611090'!D84+'0611110'!D84+'0611150'!D84+'0611161'!D84+'0611162'!D84+'0617363'!D84+'0617530'!D84</f>
        <v>0</v>
      </c>
      <c r="E84" s="24">
        <v>0</v>
      </c>
      <c r="F84" s="24">
        <v>0</v>
      </c>
      <c r="G84" s="24">
        <v>0</v>
      </c>
      <c r="H84" s="24">
        <v>0</v>
      </c>
      <c r="I84" s="46">
        <f>'0611010'!I84+'0611020'!I84+'0611030'!I84+'0611040'!I84+'0619750'!I84+'0611070'!I84+'0611090'!I84+'0611110'!I84+'0611150'!I84+'0611161'!I84+'0611162'!I84+'0617363'!I84+'0617530'!I84</f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46">
        <f>'0611010'!D85+'0611020'!D85+'0611030'!D85+'0611040'!D85+'0619750'!D85+'0611070'!D85+'0611090'!D85+'0611110'!D85+'0611150'!D85+'0611161'!D85+'0611162'!D85+'0617363'!D85+'0617530'!D85</f>
        <v>0</v>
      </c>
      <c r="E85" s="24">
        <v>0</v>
      </c>
      <c r="F85" s="24">
        <v>0</v>
      </c>
      <c r="G85" s="24">
        <v>0</v>
      </c>
      <c r="H85" s="24">
        <v>0</v>
      </c>
      <c r="I85" s="46">
        <f>'0611010'!I85+'0611020'!I85+'0611030'!I85+'0611040'!I85+'0619750'!I85+'0611070'!I85+'0611090'!I85+'0611110'!I85+'0611150'!I85+'0611161'!I85+'0611162'!I85+'0617363'!I85+'0617530'!I85</f>
        <v>716289</v>
      </c>
      <c r="J85" s="46">
        <f>'0611010'!J85+'0611020'!J85+'0611030'!J85+'0611040'!J85+'0619750'!J85+'0611070'!J85+'0611090'!J85+'0611110'!J85+'0611150'!J85+'0611161'!J85+'0611162'!J85+'0617363'!J85+'0617530'!J85</f>
        <v>716289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'0611010'!E95+'0611020'!E95+'0611030'!E95+'0611040'!E95+'0619750'!E95+'0611070'!E95+'0611090'!E95+'0611110'!E95+'0611150'!E95+'0611161'!E95+'0611162'!E95+'0617363'!E95+'0617530'!E95</f>
        <v>46794480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9:N9"/>
    <mergeCell ref="K2:N2"/>
    <mergeCell ref="K3:N3"/>
    <mergeCell ref="K4:N4"/>
    <mergeCell ref="K5:N5"/>
    <mergeCell ref="A8:N8"/>
    <mergeCell ref="M25:N25"/>
    <mergeCell ref="D25:D27"/>
    <mergeCell ref="I25:I27"/>
    <mergeCell ref="G26:G27"/>
    <mergeCell ref="M26:M27"/>
    <mergeCell ref="N26:N27"/>
    <mergeCell ref="J26:J27"/>
    <mergeCell ref="K26:K27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</mergeCells>
  <printOptions horizontalCentered="1"/>
  <pageMargins left="0.2" right="0.1968503937007874" top="0.2" bottom="0.31496062992125984" header="0.2362204724409449" footer="0.35433070866141736"/>
  <pageSetup fitToHeight="3" fitToWidth="3" horizontalDpi="600" verticalDpi="600" orientation="landscape" paperSize="9" scale="61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0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78" t="s">
        <v>126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  <mergeCell ref="K6:N6"/>
    <mergeCell ref="K7:N7"/>
    <mergeCell ref="K2:N2"/>
    <mergeCell ref="K3:N3"/>
    <mergeCell ref="K4:N4"/>
    <mergeCell ref="K5:N5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6.375" style="0" customWidth="1"/>
    <col min="12" max="12" width="16.625" style="0" hidden="1" customWidth="1"/>
    <col min="13" max="13" width="17.1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8" t="s">
        <v>107</v>
      </c>
      <c r="L3" s="88"/>
      <c r="M3" s="88"/>
      <c r="N3" s="88"/>
    </row>
    <row r="4" spans="1:14" ht="15">
      <c r="A4" s="1"/>
      <c r="B4" s="1"/>
      <c r="C4" s="1"/>
      <c r="J4" s="68"/>
      <c r="K4" s="88" t="s">
        <v>106</v>
      </c>
      <c r="L4" s="88"/>
      <c r="M4" s="88"/>
      <c r="N4" s="88"/>
    </row>
    <row r="5" spans="1:14" ht="15">
      <c r="A5" s="2"/>
      <c r="J5" s="68"/>
      <c r="K5" s="88" t="s">
        <v>103</v>
      </c>
      <c r="L5" s="88"/>
      <c r="M5" s="88"/>
      <c r="N5" s="88"/>
    </row>
    <row r="6" spans="1:14" ht="15">
      <c r="A6" s="2"/>
      <c r="J6" s="68"/>
      <c r="K6" s="88" t="s">
        <v>104</v>
      </c>
      <c r="L6" s="88"/>
      <c r="M6" s="88"/>
      <c r="N6" s="88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78" t="s">
        <v>127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354000</v>
      </c>
      <c r="E29" s="24">
        <f>E95</f>
        <v>354000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342999</v>
      </c>
      <c r="J29" s="24">
        <f t="shared" si="0"/>
        <v>342999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354000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342999</v>
      </c>
      <c r="J67" s="27">
        <f t="shared" si="9"/>
        <v>342999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354000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342999</v>
      </c>
      <c r="J68" s="61">
        <f t="shared" si="10"/>
        <v>342999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354000</v>
      </c>
      <c r="E69" s="24">
        <v>0</v>
      </c>
      <c r="F69" s="24">
        <v>0</v>
      </c>
      <c r="G69" s="24">
        <v>0</v>
      </c>
      <c r="H69" s="24">
        <v>0</v>
      </c>
      <c r="I69" s="46">
        <v>342999</v>
      </c>
      <c r="J69" s="46">
        <v>342999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354000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E25:E27"/>
    <mergeCell ref="M25:N25"/>
    <mergeCell ref="D25:D27"/>
    <mergeCell ref="M26:M27"/>
    <mergeCell ref="K6:N6"/>
    <mergeCell ref="K7:N7"/>
    <mergeCell ref="A20:J20"/>
    <mergeCell ref="A10:N10"/>
    <mergeCell ref="N26:N27"/>
    <mergeCell ref="L25:L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H25:H27"/>
    <mergeCell ref="F11:G11"/>
    <mergeCell ref="F25:G25"/>
    <mergeCell ref="F26:F27"/>
    <mergeCell ref="J25:K25"/>
    <mergeCell ref="J26:J27"/>
    <mergeCell ref="K26:K27"/>
    <mergeCell ref="I25:I27"/>
    <mergeCell ref="B107:D107"/>
    <mergeCell ref="I107:J107"/>
    <mergeCell ref="F108:G108"/>
    <mergeCell ref="I108:J108"/>
    <mergeCell ref="B102:D102"/>
    <mergeCell ref="I102:J102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6.375" style="0" customWidth="1"/>
    <col min="12" max="12" width="16.625" style="0" hidden="1" customWidth="1"/>
    <col min="13" max="13" width="16.125" style="0" customWidth="1"/>
    <col min="14" max="14" width="17.6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9" t="s">
        <v>107</v>
      </c>
      <c r="L3" s="89"/>
      <c r="M3" s="89"/>
      <c r="N3" s="89"/>
    </row>
    <row r="4" spans="1:14" ht="15">
      <c r="A4" s="1"/>
      <c r="B4" s="1"/>
      <c r="C4" s="1"/>
      <c r="J4" s="68"/>
      <c r="K4" s="89" t="s">
        <v>106</v>
      </c>
      <c r="L4" s="89"/>
      <c r="M4" s="89"/>
      <c r="N4" s="89"/>
    </row>
    <row r="5" spans="1:14" ht="15">
      <c r="A5" s="2"/>
      <c r="J5" s="68"/>
      <c r="K5" s="89" t="s">
        <v>103</v>
      </c>
      <c r="L5" s="89"/>
      <c r="M5" s="89"/>
      <c r="N5" s="89"/>
    </row>
    <row r="6" spans="1:14" ht="15">
      <c r="A6" s="2"/>
      <c r="J6" s="68"/>
      <c r="K6" s="89" t="s">
        <v>104</v>
      </c>
      <c r="L6" s="89"/>
      <c r="M6" s="89"/>
      <c r="N6" s="89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78" t="s">
        <v>128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1615200</v>
      </c>
      <c r="E29" s="24">
        <f>E95</f>
        <v>1615200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1615199.76</v>
      </c>
      <c r="J29" s="24">
        <f t="shared" si="0"/>
        <v>1615199.76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1615200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1615199.76</v>
      </c>
      <c r="J67" s="27">
        <f t="shared" si="9"/>
        <v>1615199.76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1615200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1615199.76</v>
      </c>
      <c r="J68" s="61">
        <f t="shared" si="10"/>
        <v>1615199.76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1615200</v>
      </c>
      <c r="E69" s="24">
        <v>0</v>
      </c>
      <c r="F69" s="24">
        <v>0</v>
      </c>
      <c r="G69" s="24">
        <v>0</v>
      </c>
      <c r="H69" s="24">
        <v>0</v>
      </c>
      <c r="I69" s="46">
        <v>1615199.76</v>
      </c>
      <c r="J69" s="46">
        <v>1615199.76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1615200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20:J20"/>
    <mergeCell ref="F11:G11"/>
    <mergeCell ref="A10:N10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N26:N27"/>
    <mergeCell ref="L25:L27"/>
    <mergeCell ref="K6:N6"/>
    <mergeCell ref="K7:N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6.00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78" t="s">
        <v>130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16633920.78</v>
      </c>
      <c r="E29" s="24">
        <f>E95</f>
        <v>16633920.78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5023309.24</v>
      </c>
      <c r="J29" s="24">
        <f t="shared" si="0"/>
        <v>5023309.24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16633920.78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5023309.24</v>
      </c>
      <c r="J67" s="27">
        <f t="shared" si="9"/>
        <v>5023309.24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16633920.78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5023309.24</v>
      </c>
      <c r="J68" s="61">
        <f t="shared" si="10"/>
        <v>5023309.24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3159478.78</v>
      </c>
      <c r="E69" s="24">
        <v>0</v>
      </c>
      <c r="F69" s="24">
        <v>0</v>
      </c>
      <c r="G69" s="24">
        <v>0</v>
      </c>
      <c r="H69" s="24">
        <v>0</v>
      </c>
      <c r="I69" s="46">
        <v>1297153</v>
      </c>
      <c r="J69" s="46">
        <v>1297153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13474442</v>
      </c>
      <c r="E73" s="53"/>
      <c r="F73" s="53">
        <f>F74+F75</f>
        <v>0</v>
      </c>
      <c r="G73" s="53"/>
      <c r="H73" s="53">
        <f>H74+H75</f>
        <v>0</v>
      </c>
      <c r="I73" s="53">
        <f>I74+I75</f>
        <v>3726156.24</v>
      </c>
      <c r="J73" s="53">
        <f>J74+J75</f>
        <v>3726156.24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13474442</v>
      </c>
      <c r="E75" s="24">
        <v>0</v>
      </c>
      <c r="F75" s="24">
        <v>0</v>
      </c>
      <c r="G75" s="24">
        <v>0</v>
      </c>
      <c r="H75" s="24">
        <v>0</v>
      </c>
      <c r="I75" s="46">
        <v>3726156.24</v>
      </c>
      <c r="J75" s="46">
        <v>3726156.24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16633920.78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H25:H27"/>
    <mergeCell ref="F11:G11"/>
    <mergeCell ref="F25:G25"/>
    <mergeCell ref="F26:F27"/>
    <mergeCell ref="J25:K25"/>
    <mergeCell ref="J26:J27"/>
    <mergeCell ref="K26:K27"/>
    <mergeCell ref="I25:I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K6:N6"/>
    <mergeCell ref="K7:N7"/>
    <mergeCell ref="A10:N10"/>
    <mergeCell ref="A20:J20"/>
    <mergeCell ref="B25:B27"/>
    <mergeCell ref="A9:N9"/>
    <mergeCell ref="A8:N8"/>
    <mergeCell ref="A25:A27"/>
    <mergeCell ref="C25:C27"/>
    <mergeCell ref="G26:G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S26" sqref="S26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78" t="s">
        <v>131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80000</v>
      </c>
      <c r="E29" s="24">
        <f>E95</f>
        <v>80000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33954.82</v>
      </c>
      <c r="J29" s="24">
        <f t="shared" si="0"/>
        <v>33954.82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33954.82</v>
      </c>
      <c r="J67" s="27">
        <f t="shared" si="9"/>
        <v>33954.82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33954.82</v>
      </c>
      <c r="J68" s="61">
        <f t="shared" si="10"/>
        <v>33954.82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33954.82</v>
      </c>
      <c r="J69" s="46">
        <v>33954.82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E25:E27"/>
    <mergeCell ref="M25:N25"/>
    <mergeCell ref="D25:D27"/>
    <mergeCell ref="M26:M27"/>
    <mergeCell ref="K6:N6"/>
    <mergeCell ref="K7:N7"/>
    <mergeCell ref="A10:N10"/>
    <mergeCell ref="A20:J20"/>
    <mergeCell ref="N26:N27"/>
    <mergeCell ref="L25:L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3:J103"/>
    <mergeCell ref="I108:J108"/>
    <mergeCell ref="B102:D102"/>
    <mergeCell ref="B107:D107"/>
    <mergeCell ref="I102:J102"/>
    <mergeCell ref="I107:J107"/>
    <mergeCell ref="F103:G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78" t="s">
        <v>118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4143539.56</v>
      </c>
      <c r="E29" s="24">
        <f>E95</f>
        <v>4143539.56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3619248.69</v>
      </c>
      <c r="J29" s="24">
        <f t="shared" si="0"/>
        <v>3619248.69</v>
      </c>
      <c r="K29" s="24">
        <f t="shared" si="0"/>
        <v>0</v>
      </c>
      <c r="L29" s="24">
        <f t="shared" si="0"/>
        <v>427820.17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4143539.56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3619248.69</v>
      </c>
      <c r="J67" s="27">
        <f t="shared" si="9"/>
        <v>3619248.69</v>
      </c>
      <c r="K67" s="27">
        <f t="shared" si="9"/>
        <v>0</v>
      </c>
      <c r="L67" s="27">
        <f t="shared" si="9"/>
        <v>427820.17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4143539.56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3619248.69</v>
      </c>
      <c r="J68" s="61">
        <f t="shared" si="10"/>
        <v>3619248.69</v>
      </c>
      <c r="K68" s="61">
        <f t="shared" si="10"/>
        <v>0</v>
      </c>
      <c r="L68" s="61">
        <f t="shared" si="10"/>
        <v>427820.17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798539.56</v>
      </c>
      <c r="E69" s="24">
        <v>0</v>
      </c>
      <c r="F69" s="24">
        <v>0</v>
      </c>
      <c r="G69" s="24">
        <v>0</v>
      </c>
      <c r="H69" s="24">
        <v>0</v>
      </c>
      <c r="I69" s="46">
        <v>677497</v>
      </c>
      <c r="J69" s="46">
        <v>677497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3345000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2941751.69</v>
      </c>
      <c r="J73" s="53">
        <f>J74+J75</f>
        <v>2941751.69</v>
      </c>
      <c r="K73" s="53"/>
      <c r="L73" s="53">
        <f>L74+L75</f>
        <v>427820.17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3345000</v>
      </c>
      <c r="E75" s="24">
        <v>0</v>
      </c>
      <c r="F75" s="24">
        <v>0</v>
      </c>
      <c r="G75" s="24">
        <v>0</v>
      </c>
      <c r="H75" s="24">
        <v>0</v>
      </c>
      <c r="I75" s="46">
        <v>2941751.69</v>
      </c>
      <c r="J75" s="46">
        <v>2941751.69</v>
      </c>
      <c r="K75" s="24">
        <v>0</v>
      </c>
      <c r="L75" s="46">
        <v>427820.17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4143539.56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20:J20"/>
    <mergeCell ref="M26:M27"/>
    <mergeCell ref="N26:N27"/>
    <mergeCell ref="F11:G11"/>
    <mergeCell ref="F25:G25"/>
    <mergeCell ref="F26:F27"/>
    <mergeCell ref="J25:K25"/>
    <mergeCell ref="J26:J27"/>
    <mergeCell ref="A25:A27"/>
    <mergeCell ref="C25:C27"/>
    <mergeCell ref="K26:K27"/>
    <mergeCell ref="I25:I27"/>
    <mergeCell ref="M25:N25"/>
    <mergeCell ref="L25:L27"/>
    <mergeCell ref="K2:N2"/>
    <mergeCell ref="K3:N3"/>
    <mergeCell ref="K4:N4"/>
    <mergeCell ref="K5:N5"/>
    <mergeCell ref="A8:N8"/>
    <mergeCell ref="A10:N10"/>
    <mergeCell ref="A9:N9"/>
    <mergeCell ref="K6:N6"/>
    <mergeCell ref="K7:N7"/>
    <mergeCell ref="G26:G27"/>
    <mergeCell ref="E25:E27"/>
    <mergeCell ref="B102:D102"/>
    <mergeCell ref="I102:J102"/>
    <mergeCell ref="D25:D27"/>
    <mergeCell ref="H25:H27"/>
    <mergeCell ref="B25:B27"/>
    <mergeCell ref="F108:G108"/>
    <mergeCell ref="I108:J108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80" zoomScaleSheetLayoutView="80" zoomScalePageLayoutView="0" workbookViewId="0" topLeftCell="A6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8.00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78" t="s">
        <v>122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22951920</v>
      </c>
      <c r="E29" s="24">
        <f>E95</f>
        <v>22951920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21005902.52</v>
      </c>
      <c r="J29" s="24">
        <f t="shared" si="0"/>
        <v>21005902.52</v>
      </c>
      <c r="K29" s="24">
        <f t="shared" si="0"/>
        <v>0</v>
      </c>
      <c r="L29" s="24">
        <f t="shared" si="0"/>
        <v>169600.51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22951920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21005902.52</v>
      </c>
      <c r="J67" s="27">
        <f t="shared" si="9"/>
        <v>21005902.52</v>
      </c>
      <c r="K67" s="27">
        <f t="shared" si="9"/>
        <v>0</v>
      </c>
      <c r="L67" s="27">
        <f t="shared" si="9"/>
        <v>169600.51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22951920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21005902.52</v>
      </c>
      <c r="J68" s="61">
        <f t="shared" si="10"/>
        <v>21005902.52</v>
      </c>
      <c r="K68" s="61">
        <f t="shared" si="10"/>
        <v>0</v>
      </c>
      <c r="L68" s="61">
        <f>L69+L73</f>
        <v>169600.51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3476907.48</v>
      </c>
      <c r="E69" s="24">
        <v>0</v>
      </c>
      <c r="F69" s="24">
        <v>0</v>
      </c>
      <c r="G69" s="24">
        <v>0</v>
      </c>
      <c r="H69" s="24">
        <v>0</v>
      </c>
      <c r="I69" s="46">
        <v>3168261.89</v>
      </c>
      <c r="J69" s="46">
        <v>3168261.89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19475012.52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17837640.63</v>
      </c>
      <c r="J73" s="53">
        <f>J74+J75</f>
        <v>17837640.63</v>
      </c>
      <c r="K73" s="53"/>
      <c r="L73" s="53">
        <f>L74+L75</f>
        <v>169600.51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19475012.52</v>
      </c>
      <c r="E75" s="24">
        <v>0</v>
      </c>
      <c r="F75" s="24">
        <v>0</v>
      </c>
      <c r="G75" s="24">
        <v>0</v>
      </c>
      <c r="H75" s="24">
        <v>0</v>
      </c>
      <c r="I75" s="46">
        <v>17837640.63</v>
      </c>
      <c r="J75" s="46">
        <v>17837640.63</v>
      </c>
      <c r="K75" s="24">
        <v>0</v>
      </c>
      <c r="L75" s="46">
        <v>169600.51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D29</f>
        <v>22951920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9:N9"/>
    <mergeCell ref="A8:N8"/>
    <mergeCell ref="F11:G11"/>
    <mergeCell ref="A25:A27"/>
    <mergeCell ref="C25:C27"/>
    <mergeCell ref="G26:G27"/>
    <mergeCell ref="E25:E27"/>
    <mergeCell ref="F25:G25"/>
    <mergeCell ref="F26:F27"/>
    <mergeCell ref="B25:B27"/>
    <mergeCell ref="K2:N2"/>
    <mergeCell ref="K3:N3"/>
    <mergeCell ref="K4:N4"/>
    <mergeCell ref="K5:N5"/>
    <mergeCell ref="N26:N27"/>
    <mergeCell ref="L25:L27"/>
    <mergeCell ref="K6:N6"/>
    <mergeCell ref="K7:N7"/>
    <mergeCell ref="A10:N10"/>
    <mergeCell ref="A20:N20"/>
    <mergeCell ref="J25:K25"/>
    <mergeCell ref="J26:J27"/>
    <mergeCell ref="K26:K27"/>
    <mergeCell ref="I25:I27"/>
    <mergeCell ref="M25:N25"/>
    <mergeCell ref="D25:D27"/>
    <mergeCell ref="M26:M27"/>
    <mergeCell ref="H25:H27"/>
    <mergeCell ref="B107:D107"/>
    <mergeCell ref="I107:J107"/>
    <mergeCell ref="F108:G108"/>
    <mergeCell ref="I108:J108"/>
    <mergeCell ref="B102:D102"/>
    <mergeCell ref="I102:J102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78" t="s">
        <v>132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20000</v>
      </c>
      <c r="E29" s="24">
        <f>E95</f>
        <v>20000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16977.41</v>
      </c>
      <c r="J29" s="24">
        <f t="shared" si="0"/>
        <v>16977.41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16977.41</v>
      </c>
      <c r="J67" s="27">
        <f t="shared" si="9"/>
        <v>16977.41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16977.41</v>
      </c>
      <c r="J68" s="61">
        <f t="shared" si="10"/>
        <v>16977.41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20000</v>
      </c>
      <c r="E69" s="24">
        <v>0</v>
      </c>
      <c r="F69" s="24">
        <v>0</v>
      </c>
      <c r="G69" s="24">
        <v>0</v>
      </c>
      <c r="H69" s="24">
        <v>0</v>
      </c>
      <c r="I69" s="46">
        <v>16977.41</v>
      </c>
      <c r="J69" s="46">
        <v>16977.41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J25:K25"/>
    <mergeCell ref="J26:J27"/>
    <mergeCell ref="F108:G108"/>
    <mergeCell ref="I108:J108"/>
    <mergeCell ref="B102:D102"/>
    <mergeCell ref="I102:J102"/>
    <mergeCell ref="F103:G103"/>
    <mergeCell ref="I103:J103"/>
    <mergeCell ref="B107:D107"/>
    <mergeCell ref="I107:J107"/>
    <mergeCell ref="A20:N20"/>
    <mergeCell ref="H25:H27"/>
    <mergeCell ref="B25:B27"/>
    <mergeCell ref="A9:N9"/>
    <mergeCell ref="A25:A27"/>
    <mergeCell ref="C25:C27"/>
    <mergeCell ref="G26:G27"/>
    <mergeCell ref="E25:E27"/>
    <mergeCell ref="M25:N25"/>
    <mergeCell ref="F26:F27"/>
    <mergeCell ref="K2:N2"/>
    <mergeCell ref="K3:N3"/>
    <mergeCell ref="K4:N4"/>
    <mergeCell ref="K5:N5"/>
    <mergeCell ref="K6:N6"/>
    <mergeCell ref="A10:N10"/>
    <mergeCell ref="K7:N7"/>
    <mergeCell ref="F11:G11"/>
    <mergeCell ref="F25:G25"/>
    <mergeCell ref="D25:D27"/>
    <mergeCell ref="M26:M27"/>
    <mergeCell ref="N26:N27"/>
    <mergeCell ref="L25:L27"/>
    <mergeCell ref="A8:N8"/>
    <mergeCell ref="K26:K27"/>
    <mergeCell ref="I25:I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78" t="s">
        <v>123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146400</v>
      </c>
      <c r="E29" s="24">
        <f>E95</f>
        <v>146400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143712</v>
      </c>
      <c r="J29" s="24">
        <f t="shared" si="0"/>
        <v>143712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146400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143712</v>
      </c>
      <c r="J67" s="27">
        <f t="shared" si="9"/>
        <v>143712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146400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143712</v>
      </c>
      <c r="J68" s="61">
        <f t="shared" si="10"/>
        <v>143712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66400</v>
      </c>
      <c r="E69" s="24">
        <v>0</v>
      </c>
      <c r="F69" s="24">
        <v>0</v>
      </c>
      <c r="G69" s="24">
        <v>0</v>
      </c>
      <c r="H69" s="24">
        <v>0</v>
      </c>
      <c r="I69" s="46">
        <f>30000+36400</f>
        <v>66400</v>
      </c>
      <c r="J69" s="46">
        <f>30000+36400</f>
        <v>66400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80000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77312</v>
      </c>
      <c r="J73" s="53">
        <f>J74+J75</f>
        <v>77312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80000</v>
      </c>
      <c r="E75" s="24">
        <v>0</v>
      </c>
      <c r="F75" s="24">
        <v>0</v>
      </c>
      <c r="G75" s="24">
        <v>0</v>
      </c>
      <c r="H75" s="24">
        <v>0</v>
      </c>
      <c r="I75" s="24">
        <v>77312</v>
      </c>
      <c r="J75" s="24">
        <v>77312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146400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H25:H27"/>
    <mergeCell ref="K7:N7"/>
    <mergeCell ref="F11:G11"/>
    <mergeCell ref="F25:G25"/>
    <mergeCell ref="D25:D27"/>
    <mergeCell ref="M26:M27"/>
    <mergeCell ref="N26:N27"/>
    <mergeCell ref="L25:L27"/>
    <mergeCell ref="K2:N2"/>
    <mergeCell ref="K3:N3"/>
    <mergeCell ref="K4:N4"/>
    <mergeCell ref="K5:N5"/>
    <mergeCell ref="J25:K25"/>
    <mergeCell ref="J26:J27"/>
    <mergeCell ref="K26:K27"/>
    <mergeCell ref="A8:N8"/>
    <mergeCell ref="K6:N6"/>
    <mergeCell ref="A10:N10"/>
    <mergeCell ref="B25:B27"/>
    <mergeCell ref="A9:N9"/>
    <mergeCell ref="A25:A27"/>
    <mergeCell ref="C25:C27"/>
    <mergeCell ref="G26:G27"/>
    <mergeCell ref="E25:E27"/>
    <mergeCell ref="M25:N25"/>
    <mergeCell ref="F26:F27"/>
    <mergeCell ref="I25:I27"/>
    <mergeCell ref="A20:N20"/>
    <mergeCell ref="B107:D107"/>
    <mergeCell ref="I107:J107"/>
    <mergeCell ref="F108:G108"/>
    <mergeCell ref="I108:J108"/>
    <mergeCell ref="B102:D102"/>
    <mergeCell ref="I102:J102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="75" zoomScaleSheetLayoutView="75" zoomScalePageLayoutView="0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138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117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78" t="s">
        <v>139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140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716289</v>
      </c>
      <c r="J29" s="24">
        <f t="shared" si="0"/>
        <v>716289</v>
      </c>
      <c r="K29" s="24">
        <f t="shared" si="0"/>
        <v>0</v>
      </c>
      <c r="L29" s="24">
        <f t="shared" si="0"/>
        <v>0</v>
      </c>
      <c r="M29" s="24">
        <f>I29-J29</f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>D83+D68</f>
        <v>0</v>
      </c>
      <c r="E67" s="27">
        <f aca="true" t="shared" si="9" ref="E67:N67">E68</f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>I68+I83</f>
        <v>716289</v>
      </c>
      <c r="J67" s="27">
        <f>J68+J83</f>
        <v>716289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f>D85</f>
        <v>0</v>
      </c>
      <c r="E83" s="24">
        <v>0</v>
      </c>
      <c r="F83" s="24">
        <v>0</v>
      </c>
      <c r="G83" s="24">
        <v>0</v>
      </c>
      <c r="H83" s="24">
        <v>0</v>
      </c>
      <c r="I83" s="24">
        <f>I85</f>
        <v>716289</v>
      </c>
      <c r="J83" s="24">
        <f>J85</f>
        <v>716289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716289</v>
      </c>
      <c r="J85" s="24">
        <v>716289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sheetProtection/>
  <mergeCells count="36"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H25:H27"/>
    <mergeCell ref="F11:G11"/>
    <mergeCell ref="F25:G25"/>
    <mergeCell ref="F26:F27"/>
    <mergeCell ref="J25:K25"/>
    <mergeCell ref="J26:J27"/>
    <mergeCell ref="K26:K27"/>
    <mergeCell ref="I25:I27"/>
    <mergeCell ref="B107:D107"/>
    <mergeCell ref="I107:J107"/>
    <mergeCell ref="F108:G108"/>
    <mergeCell ref="I108:J108"/>
    <mergeCell ref="B102:D102"/>
    <mergeCell ref="I102:J102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7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78" t="s">
        <v>124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528788.4400000001</v>
      </c>
      <c r="E29" s="24">
        <f>E95</f>
        <v>528788.44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527526.5</v>
      </c>
      <c r="J29" s="24">
        <f t="shared" si="0"/>
        <v>527526.5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528788.4400000001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527526.5</v>
      </c>
      <c r="J67" s="27">
        <f t="shared" si="9"/>
        <v>527526.5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528788.4400000001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527526.5</v>
      </c>
      <c r="J68" s="61">
        <f t="shared" si="10"/>
        <v>527526.5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104278.24</v>
      </c>
      <c r="E69" s="24">
        <v>0</v>
      </c>
      <c r="F69" s="24">
        <v>0</v>
      </c>
      <c r="G69" s="24">
        <v>0</v>
      </c>
      <c r="H69" s="24">
        <v>0</v>
      </c>
      <c r="I69" s="46">
        <v>103016.3</v>
      </c>
      <c r="J69" s="46">
        <v>103016.3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424510.2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424510.2</v>
      </c>
      <c r="J73" s="53">
        <f>J74+J75</f>
        <v>424510.2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424510.2</v>
      </c>
      <c r="E75" s="24">
        <v>0</v>
      </c>
      <c r="F75" s="24">
        <v>0</v>
      </c>
      <c r="G75" s="24">
        <v>0</v>
      </c>
      <c r="H75" s="24">
        <v>0</v>
      </c>
      <c r="I75" s="46">
        <v>424510.2</v>
      </c>
      <c r="J75" s="46">
        <v>424510.2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528788.44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  <mergeCell ref="K6:N6"/>
    <mergeCell ref="K7:N7"/>
    <mergeCell ref="K2:N2"/>
    <mergeCell ref="K3:N3"/>
    <mergeCell ref="K4:N4"/>
    <mergeCell ref="K5:N5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78" t="s">
        <v>125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240711.22</v>
      </c>
      <c r="E29" s="24">
        <f>E95</f>
        <v>240711.22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240711.22</v>
      </c>
      <c r="J29" s="24">
        <f t="shared" si="0"/>
        <v>240711.22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240711.22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240711.22</v>
      </c>
      <c r="J67" s="27">
        <f t="shared" si="9"/>
        <v>240711.22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240711.22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240711.22</v>
      </c>
      <c r="J68" s="61">
        <f t="shared" si="10"/>
        <v>240711.22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33954.82</v>
      </c>
      <c r="E69" s="24">
        <v>0</v>
      </c>
      <c r="F69" s="24">
        <v>0</v>
      </c>
      <c r="G69" s="24">
        <v>0</v>
      </c>
      <c r="H69" s="24">
        <v>0</v>
      </c>
      <c r="I69" s="46">
        <v>33954.82</v>
      </c>
      <c r="J69" s="46">
        <v>33954.82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206756.4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206756.4</v>
      </c>
      <c r="J73" s="53">
        <f>J74+J75</f>
        <v>206756.4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206756.4</v>
      </c>
      <c r="E75" s="24">
        <v>0</v>
      </c>
      <c r="F75" s="24">
        <v>0</v>
      </c>
      <c r="G75" s="24">
        <v>0</v>
      </c>
      <c r="H75" s="24">
        <v>0</v>
      </c>
      <c r="I75" s="46">
        <v>206756.4</v>
      </c>
      <c r="J75" s="46">
        <v>206756.4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240711.22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H25:H27"/>
    <mergeCell ref="F11:G11"/>
    <mergeCell ref="F25:G25"/>
    <mergeCell ref="F26:F27"/>
    <mergeCell ref="J25:K25"/>
    <mergeCell ref="J26:J27"/>
    <mergeCell ref="K26:K27"/>
    <mergeCell ref="I25:I27"/>
    <mergeCell ref="B107:D107"/>
    <mergeCell ref="I107:J107"/>
    <mergeCell ref="F108:G108"/>
    <mergeCell ref="I108:J108"/>
    <mergeCell ref="B102:D102"/>
    <mergeCell ref="I102:J102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8.75390625" style="0" customWidth="1"/>
    <col min="12" max="12" width="16.625" style="0" hidden="1" customWidth="1"/>
    <col min="13" max="13" width="17.25390625" style="0" customWidth="1"/>
    <col min="14" max="14" width="20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136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116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135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119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78" t="s">
        <v>129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80000</v>
      </c>
      <c r="E29" s="24">
        <f>E95</f>
        <v>80000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79990</v>
      </c>
      <c r="J29" s="24">
        <f t="shared" si="0"/>
        <v>79990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79990</v>
      </c>
      <c r="J67" s="27">
        <f t="shared" si="9"/>
        <v>79990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79990</v>
      </c>
      <c r="J68" s="61">
        <f t="shared" si="10"/>
        <v>79990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79990</v>
      </c>
      <c r="J69" s="46">
        <v>79990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133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134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B102:D102"/>
    <mergeCell ref="I102:J102"/>
    <mergeCell ref="F103:G103"/>
    <mergeCell ref="I103:J103"/>
    <mergeCell ref="B107:D107"/>
    <mergeCell ref="I107:J10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6:K27"/>
    <mergeCell ref="I25:I27"/>
    <mergeCell ref="K2:N2"/>
    <mergeCell ref="K3:N3"/>
    <mergeCell ref="K4:N4"/>
    <mergeCell ref="K5:N5"/>
    <mergeCell ref="K6:N6"/>
    <mergeCell ref="K7:N7"/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lastPrinted>2019-01-23T07:21:25Z</cp:lastPrinted>
  <dcterms:created xsi:type="dcterms:W3CDTF">2012-01-04T13:30:53Z</dcterms:created>
  <dcterms:modified xsi:type="dcterms:W3CDTF">2019-01-31T13:26:22Z</dcterms:modified>
  <cp:category/>
  <cp:version/>
  <cp:contentType/>
  <cp:contentStatus/>
</cp:coreProperties>
</file>