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070000" sheetId="1" r:id="rId1"/>
    <sheet name="070101" sheetId="2" r:id="rId2"/>
    <sheet name="070201" sheetId="3" r:id="rId3"/>
    <sheet name="070301" sheetId="4" r:id="rId4"/>
    <sheet name="070303" sheetId="5" r:id="rId5"/>
    <sheet name="070304" sheetId="6" r:id="rId6"/>
    <sheet name="070401 " sheetId="7" r:id="rId7"/>
    <sheet name="070501" sheetId="8" r:id="rId8"/>
    <sheet name="070802" sheetId="9" r:id="rId9"/>
    <sheet name="070804" sheetId="10" r:id="rId10"/>
    <sheet name="070806" sheetId="11" r:id="rId11"/>
    <sheet name="250404" sheetId="12" r:id="rId12"/>
  </sheets>
  <definedNames>
    <definedName name="_xlnm.Print_Area" localSheetId="0">'070000'!$A$1:$N$122</definedName>
    <definedName name="_xlnm.Print_Area" localSheetId="1">'070101'!$A$1:$N$122</definedName>
    <definedName name="_xlnm.Print_Area" localSheetId="2">'070201'!$A$1:$N$122</definedName>
    <definedName name="_xlnm.Print_Area" localSheetId="3">'070301'!$A$1:$N$122</definedName>
    <definedName name="_xlnm.Print_Area" localSheetId="4">'070303'!$A$1:$N$122</definedName>
    <definedName name="_xlnm.Print_Area" localSheetId="5">'070304'!$A$1:$N$122</definedName>
    <definedName name="_xlnm.Print_Area" localSheetId="6">'070401 '!$A$1:$N$122</definedName>
    <definedName name="_xlnm.Print_Area" localSheetId="7">'070501'!$A$1:$N$122</definedName>
    <definedName name="_xlnm.Print_Area" localSheetId="8">'070802'!$A$1:$N$122</definedName>
    <definedName name="_xlnm.Print_Area" localSheetId="9">'070804'!$A$1:$N$122</definedName>
    <definedName name="_xlnm.Print_Area" localSheetId="10">'070806'!$A$1:$N$122</definedName>
    <definedName name="_xlnm.Print_Area" localSheetId="11">'250404'!$A$1:$N$122</definedName>
  </definedNames>
  <calcPr fullCalcOnLoad="1"/>
</workbook>
</file>

<file path=xl/sharedStrings.xml><?xml version="1.0" encoding="utf-8"?>
<sst xmlns="http://schemas.openxmlformats.org/spreadsheetml/2006/main" count="1679" uniqueCount="138">
  <si>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</si>
  <si>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</si>
  <si>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</si>
  <si>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</si>
  <si>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</si>
  <si>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</si>
  <si>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</si>
  <si>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</si>
  <si>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</si>
  <si>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</si>
  <si>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</si>
  <si>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</si>
  <si>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</si>
  <si>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</si>
  <si>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</si>
  <si>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</si>
  <si>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</si>
  <si>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</si>
  <si>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</si>
  <si>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</si>
  <si>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</si>
  <si>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</si>
  <si>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</si>
  <si>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</si>
  <si>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</si>
  <si>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</si>
  <si>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</si>
  <si>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</si>
  <si>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</si>
  <si>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</si>
  <si>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</si>
  <si>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</si>
  <si>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</si>
  <si>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</si>
  <si>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</si>
  <si>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</si>
  <si>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</si>
  <si>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</si>
  <si>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</si>
  <si>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</si>
  <si>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</si>
  <si>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Додаток 7</t>
  </si>
  <si>
    <t>та одержувачами бюджетних коштів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</si>
  <si>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</si>
  <si>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</si>
  <si>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</si>
  <si>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</si>
  <si>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</si>
  <si>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</si>
  <si>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</si>
  <si>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</si>
  <si>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</si>
  <si>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</si>
  <si>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</si>
  <si>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</si>
  <si>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</si>
  <si>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</si>
  <si>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</si>
  <si>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</si>
  <si>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</si>
  <si>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</si>
  <si>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Костенко Л.Д.</t>
  </si>
  <si>
    <t>Шевякова О.Л.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</si>
  <si>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</si>
  <si>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</si>
  <si>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</si>
  <si>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</si>
  <si>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>Установа _</t>
    </r>
    <r>
      <rPr>
        <sz val="12"/>
        <rFont val="Times New Roman"/>
        <family val="1"/>
      </rPr>
      <t>________ Управління освіти Кіровоградської міської ради_______________________________________________________________________________</t>
    </r>
  </si>
  <si>
    <r>
      <t>Організаційно-правова форма господарювання_</t>
    </r>
    <r>
      <rPr>
        <sz val="12"/>
        <rFont val="Times New Roman"/>
        <family val="1"/>
      </rPr>
      <t>_____Орган місцевого самоврядування________________________________________________________________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</si>
  <si>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</si>
  <si>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>Територія</t>
    </r>
    <r>
      <rPr>
        <sz val="12"/>
        <rFont val="Times New Roman"/>
        <family val="1"/>
      </rPr>
      <t>_________м.Кіровоград________________________________________________________________________________________________________________________________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</si>
  <si>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</si>
  <si>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</si>
  <si>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</si>
  <si>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</si>
  <si>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</si>
  <si>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</si>
  <si>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</si>
  <si>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</si>
  <si>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</si>
  <si>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</si>
  <si>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</si>
  <si>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</si>
  <si>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</si>
  <si>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</si>
  <si>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</si>
  <si>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</si>
  <si>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</si>
  <si>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</si>
  <si>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</si>
  <si>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</si>
  <si>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</si>
  <si>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</si>
  <si>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</si>
  <si>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</si>
  <si>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</si>
  <si>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</si>
  <si>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</si>
  <si>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</si>
  <si>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</si>
  <si>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 xml:space="preserve">та іншої звітності розпорядниками </t>
  </si>
  <si>
    <t>до Порядку складання фінансової, бюджетної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</si>
  <si>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</si>
  <si>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(пункт 2.1)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</si>
  <si>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</si>
  <si>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</si>
  <si>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</si>
  <si>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</si>
  <si>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</si>
  <si>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</si>
  <si>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 xml:space="preserve">   070101 Дошкільні заклади освіти</t>
  </si>
  <si>
    <r>
      <t>Код та назва типової відомчої класифікації видатків та кредитування місцевих бюджетів__</t>
    </r>
    <r>
      <rPr>
        <sz val="12"/>
        <rFont val="Times New Roman"/>
        <family val="1"/>
      </rPr>
      <t xml:space="preserve"> 10 Орган з питань освіти і науки, молоді та спорту______________________________________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</si>
  <si>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sz val="12"/>
        <rFont val="Times New Roman"/>
        <family val="1"/>
      </rPr>
      <t xml:space="preserve"> 10 Орган з питань освіти і науки, молоді та спорту____________________________________________________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</si>
  <si>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</si>
  <si>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</si>
  <si>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</si>
  <si>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</si>
  <si>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</t>
  </si>
  <si>
    <t>самоврядування, які не застосовують програмно-цільового методу)</t>
  </si>
  <si>
    <t xml:space="preserve">місцевих бюджетів/ Тимчасової класифіфкації видатків та кредитування для бюджетів   місцевого </t>
  </si>
  <si>
    <t>070201 Загальноосвітні школи (в т.ч. Школа-дитячий садок, інтернат при школі, спеціалізовані школи, ліцеї, колегіуми)</t>
  </si>
  <si>
    <t>самоврядування, які не застосовують програмно-цільового методу)*</t>
  </si>
  <si>
    <t>070301 Загальноосвітня школа-інтернат</t>
  </si>
  <si>
    <t>070303 Дитячий будинок</t>
  </si>
  <si>
    <t>070304 Спеціальні загальноосвітні школи-інтернати,  щколи та інші заклади освіти для дітей з вадами</t>
  </si>
  <si>
    <t>070401 Позашкільні заклади освіти</t>
  </si>
  <si>
    <t>070802 Методична робота, інші заходи у сфері народної освіти</t>
  </si>
  <si>
    <t>070804 Централізована бухгалтерія</t>
  </si>
  <si>
    <t>070806 Інші заклади освіти</t>
  </si>
  <si>
    <t>250404 Інші видатки</t>
  </si>
  <si>
    <t>Начальник управління освіти</t>
  </si>
  <si>
    <t>Головний бухгалтер</t>
  </si>
  <si>
    <t>(ініціали, прізвище)</t>
  </si>
  <si>
    <t>Залишок на початок року</t>
  </si>
  <si>
    <t>за  2016 рік</t>
  </si>
  <si>
    <r>
      <t>Періодичність: місячна,квартальна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річна.</t>
    </r>
  </si>
  <si>
    <t>070501 Професійно-технічні заклади освіти</t>
  </si>
  <si>
    <t>"13”_січня_2016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</si>
</sst>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14" borderId="6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9" borderId="1" applyNumberFormat="0" applyAlignment="0" applyProtection="0"/>
    <xf numFmtId="0" fontId="34" fillId="0" borderId="7" applyNumberFormat="0" applyFill="0" applyAlignment="0" applyProtection="0"/>
    <xf numFmtId="0" fontId="35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9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43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3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3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43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43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Currency" xfId="41"/>
    <cellStyle name="Currency [0]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view="pageBreakPreview" zoomScale="75" zoomScaleSheetLayoutView="75" zoomScalePageLayoutView="0" workbookViewId="0" topLeftCell="A62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25390625" style="0" customWidth="1"/>
    <col min="11" max="11" width="12.875" style="0" customWidth="1"/>
    <col min="12" max="12" width="16.625" style="0" customWidth="1"/>
    <col min="13" max="13" width="16.1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6.5" customHeight="1">
      <c r="A19" s="83" t="s">
        <v>121</v>
      </c>
      <c r="B19" s="83"/>
      <c r="C19" s="83"/>
      <c r="D19" s="83"/>
      <c r="E19" s="70"/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8.75" customHeight="1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30628114.71</v>
      </c>
      <c r="E28" s="26">
        <f>E94</f>
        <v>30628114.71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26521042.53</v>
      </c>
      <c r="J28" s="26">
        <f t="shared" si="0"/>
        <v>26521042.53</v>
      </c>
      <c r="K28" s="26">
        <f t="shared" si="0"/>
        <v>0</v>
      </c>
      <c r="L28" s="26">
        <f t="shared" si="0"/>
        <v>26521042.53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5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30628114.71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26521042.53</v>
      </c>
      <c r="J66" s="29">
        <f t="shared" si="9"/>
        <v>26521042.53</v>
      </c>
      <c r="K66" s="29">
        <f t="shared" si="9"/>
        <v>0</v>
      </c>
      <c r="L66" s="29">
        <f t="shared" si="9"/>
        <v>26521042.53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30628114.71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26521042.53</v>
      </c>
      <c r="J67" s="63">
        <f t="shared" si="10"/>
        <v>26521042.53</v>
      </c>
      <c r="K67" s="63">
        <f t="shared" si="10"/>
        <v>0</v>
      </c>
      <c r="L67" s="63">
        <f t="shared" si="10"/>
        <v>26521042.53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f>'070101'!D68+'070201'!D68+'070301'!D68+'070303'!D68+'070304'!D68+'070401 '!D68+'070501'!D68+'070802'!D68+'070804'!D68+'070806'!D68+'250404'!D68</f>
        <v>9391200</v>
      </c>
      <c r="E68" s="26">
        <f>'070101'!E68+'070201'!E68+'070301'!E68+'070303'!E68+'070304'!E68+'070501'!E68+'070802'!E68+'070804'!E68+'070806'!E68+'250404'!E68</f>
        <v>0</v>
      </c>
      <c r="F68" s="26">
        <f>'070101'!F68+'070201'!F68+'070301'!F68+'070303'!F68+'070304'!F68+'070501'!F68+'070802'!F68+'070804'!F68+'070806'!F68+'250404'!F68</f>
        <v>0</v>
      </c>
      <c r="G68" s="26">
        <f>'070101'!G68+'070201'!G68+'070301'!G68+'070303'!G68+'070304'!G68+'070501'!G68+'070802'!G68+'070804'!G68+'070806'!G68+'250404'!G68</f>
        <v>0</v>
      </c>
      <c r="H68" s="26">
        <f>'070101'!H68+'070201'!H68+'070301'!H68+'070303'!H68+'070304'!H68+'070501'!H68+'070802'!H68+'070804'!H68+'070806'!H68+'250404'!H68</f>
        <v>0</v>
      </c>
      <c r="I68" s="48">
        <f>'070101'!I68+'070201'!I68+'070301'!I68+'070303'!I68+'070304'!I68+'070401 '!I68+'070501'!I68+'070802'!I68+'070804'!I68+'070806'!I68+'250404'!I68</f>
        <v>6642784.19</v>
      </c>
      <c r="J68" s="48">
        <f>'070101'!J68+'070201'!J68+'070301'!J68+'070303'!J68+'070304'!J68+'070401 '!J68+'070501'!J68+'070802'!J68+'070804'!J68+'070806'!J68+'250404'!J68</f>
        <v>6642784.19</v>
      </c>
      <c r="K68" s="48">
        <f>'070101'!K68+'070201'!K68+'070301'!K68+'070303'!K68+'070304'!K68+'070501'!K68+'070802'!K68+'070804'!K68+'070806'!K68+'250404'!K68</f>
        <v>0</v>
      </c>
      <c r="L68" s="48">
        <f>'070101'!L68+'070201'!L68+'070301'!L68+'070303'!L68+'070304'!L68+'070401 '!L68+'070501'!L68+'070802'!L68+'070804'!L68+'070806'!L68+'250404'!L68</f>
        <v>6642784.19</v>
      </c>
      <c r="M68" s="48">
        <f>'070101'!M68+'070201'!M68+'070301'!M68+'070303'!M68+'070304'!M68+'070501'!M68+'070802'!M68+'070804'!M68+'070806'!M68+'250404'!M68</f>
        <v>0</v>
      </c>
      <c r="N68" s="26">
        <f>'070101'!N68+'070201'!N68+'070301'!N68+'070303'!N68+'070304'!N68+'070501'!N68+'070802'!N68+'070804'!N68+'070806'!N68+'250404'!N68</f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21236914.71</v>
      </c>
      <c r="E72" s="55"/>
      <c r="F72" s="55">
        <f>F73+F74</f>
        <v>0</v>
      </c>
      <c r="G72" s="55"/>
      <c r="H72" s="55">
        <f>H73+H74</f>
        <v>0</v>
      </c>
      <c r="I72" s="55">
        <f>I73+I74</f>
        <v>19878258.34</v>
      </c>
      <c r="J72" s="55">
        <f>J73+J74</f>
        <v>19878258.34</v>
      </c>
      <c r="K72" s="55"/>
      <c r="L72" s="55">
        <f>L73+L74</f>
        <v>19878258.34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f>'070101'!D74+'070201'!D74+'070301'!D74+'070303'!D74+'070304'!D74+'070401 '!D74+'070501'!D74+'070802'!D74+'070804'!D74+'070806'!D74+'250404'!D74</f>
        <v>21236914.71</v>
      </c>
      <c r="E74" s="26">
        <f>'070101'!E74+'070201'!E74+'070301'!E74+'070303'!E74+'070304'!E74+'070501'!E74+'070802'!E74+'070804'!E74+'070806'!E74+'250404'!E74</f>
        <v>0</v>
      </c>
      <c r="F74" s="26">
        <f>'070101'!F74+'070201'!F74+'070301'!F74+'070303'!F74+'070304'!F74+'070501'!F74+'070802'!F74+'070804'!F74+'070806'!F74+'250404'!F74</f>
        <v>0</v>
      </c>
      <c r="G74" s="26">
        <f>'070101'!G74+'070201'!G74+'070301'!G74+'070303'!G74+'070304'!G74+'070501'!G74+'070802'!G74+'070804'!G74+'070806'!G74+'250404'!G74</f>
        <v>0</v>
      </c>
      <c r="H74" s="26">
        <f>'070101'!H74+'070201'!H74+'070301'!H74+'070303'!H74+'070304'!H74+'070501'!H74+'070802'!H74+'070804'!H74+'070806'!H74+'250404'!H74</f>
        <v>0</v>
      </c>
      <c r="I74" s="48">
        <f>'070101'!I74+'070201'!I74+'070301'!I74+'070303'!I74+'070304'!I74+'070401 '!I74+'070501'!I74+'070802'!I74+'070804'!I74+'070806'!I74+'250404'!I74</f>
        <v>19878258.34</v>
      </c>
      <c r="J74" s="48">
        <f>'070101'!J74+'070201'!J74+'070301'!J74+'070303'!J74+'070304'!J74+'070401 '!J74+'070501'!J74+'070802'!J74+'070804'!J74+'070806'!J74+'250404'!J74</f>
        <v>19878258.34</v>
      </c>
      <c r="K74" s="48">
        <f>'070101'!K74+'070201'!K74+'070301'!K74+'070303'!K74+'070304'!K74+'070501'!K74+'070802'!K74+'070804'!K74+'070806'!K74+'250404'!K74</f>
        <v>0</v>
      </c>
      <c r="L74" s="48">
        <f>'070101'!L74+'070201'!L74+'070301'!L74+'070303'!L74+'070304'!L74+'070401 '!L74+'070501'!L74+'070802'!L74+'070804'!L74+'070806'!L74+'250404'!L74</f>
        <v>19878258.34</v>
      </c>
      <c r="M74" s="48">
        <f>'070101'!M74+'070201'!M74+'070301'!M74+'070303'!M74+'070304'!M74+'070501'!M74+'070802'!M74+'070804'!M74+'070806'!M74+'250404'!M74</f>
        <v>0</v>
      </c>
      <c r="N74" s="26">
        <f>'070101'!N74+'070201'!N74+'070301'!N74+'070303'!N74+'070304'!N74+'070501'!N74+'070802'!N74+'070804'!N74+'070806'!N74+'250404'!N74</f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5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0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8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6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19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19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f>'070101'!E94+'070201'!E94+'070301'!E94+'070303'!E94+'070304'!E94+'070401 '!E94+'070501'!E94+'070802'!E94+'070804'!E94+'070806'!E94+'250404'!E94</f>
        <v>30628114.71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7:N7"/>
    <mergeCell ref="J2:N2"/>
    <mergeCell ref="J3:N3"/>
    <mergeCell ref="J4:N4"/>
    <mergeCell ref="J5:N5"/>
    <mergeCell ref="A8:N8"/>
    <mergeCell ref="H24:H26"/>
    <mergeCell ref="A19:D19"/>
    <mergeCell ref="A24:A26"/>
    <mergeCell ref="C24:C26"/>
    <mergeCell ref="M24:N24"/>
    <mergeCell ref="D24:D26"/>
    <mergeCell ref="I24:I26"/>
    <mergeCell ref="G25:G26"/>
    <mergeCell ref="M25:M26"/>
    <mergeCell ref="F107:G107"/>
    <mergeCell ref="I107:J107"/>
    <mergeCell ref="A9:N9"/>
    <mergeCell ref="B24:B26"/>
    <mergeCell ref="E24:E26"/>
    <mergeCell ref="F102:G102"/>
    <mergeCell ref="I102:J102"/>
    <mergeCell ref="B106:D106"/>
    <mergeCell ref="I106:J106"/>
    <mergeCell ref="F10:G10"/>
    <mergeCell ref="N25:N26"/>
    <mergeCell ref="E19:K19"/>
    <mergeCell ref="B101:D101"/>
    <mergeCell ref="I101:J101"/>
    <mergeCell ref="F24:G24"/>
    <mergeCell ref="F25:F26"/>
    <mergeCell ref="J24:K24"/>
    <mergeCell ref="J25:J26"/>
    <mergeCell ref="K25:K26"/>
    <mergeCell ref="L24:L2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5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8.75" customHeight="1">
      <c r="A19" s="83" t="s">
        <v>118</v>
      </c>
      <c r="B19" s="83"/>
      <c r="C19" s="83"/>
      <c r="D19" s="83"/>
      <c r="E19" s="70" t="s">
        <v>127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50000</v>
      </c>
      <c r="E28" s="26">
        <f>E94</f>
        <v>50000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42180</v>
      </c>
      <c r="J28" s="26">
        <f t="shared" si="0"/>
        <v>42180</v>
      </c>
      <c r="K28" s="26">
        <f t="shared" si="0"/>
        <v>0</v>
      </c>
      <c r="L28" s="26">
        <f t="shared" si="0"/>
        <v>42180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2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0.7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3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50000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42180</v>
      </c>
      <c r="J66" s="29">
        <f t="shared" si="9"/>
        <v>42180</v>
      </c>
      <c r="K66" s="29">
        <f t="shared" si="9"/>
        <v>0</v>
      </c>
      <c r="L66" s="29">
        <f t="shared" si="9"/>
        <v>42180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50000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42180</v>
      </c>
      <c r="J67" s="63">
        <f t="shared" si="10"/>
        <v>42180</v>
      </c>
      <c r="K67" s="63">
        <f t="shared" si="10"/>
        <v>0</v>
      </c>
      <c r="L67" s="63">
        <f t="shared" si="10"/>
        <v>42180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50000</v>
      </c>
      <c r="E68" s="26">
        <v>0</v>
      </c>
      <c r="F68" s="26">
        <v>0</v>
      </c>
      <c r="G68" s="26">
        <v>0</v>
      </c>
      <c r="H68" s="26">
        <v>0</v>
      </c>
      <c r="I68" s="48">
        <v>42180</v>
      </c>
      <c r="J68" s="48">
        <v>42180</v>
      </c>
      <c r="K68" s="26">
        <v>0</v>
      </c>
      <c r="L68" s="48">
        <v>42180</v>
      </c>
      <c r="M68" s="48">
        <f>I68-J68</f>
        <v>0</v>
      </c>
      <c r="N68" s="26">
        <v>0</v>
      </c>
    </row>
    <row r="69" spans="1:14" ht="20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9.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6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6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6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50000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  <mergeCell ref="M25:M26"/>
    <mergeCell ref="N25:N26"/>
    <mergeCell ref="L24:L26"/>
    <mergeCell ref="H24:H26"/>
    <mergeCell ref="I24:I26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6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83" t="s">
        <v>118</v>
      </c>
      <c r="B19" s="83"/>
      <c r="C19" s="83"/>
      <c r="D19" s="83"/>
      <c r="E19" s="70" t="s">
        <v>128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0</v>
      </c>
      <c r="E28" s="26">
        <f>E94</f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2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.7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3.75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63">
        <f t="shared" si="10"/>
        <v>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9.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4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26">
        <v>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E19:K19"/>
    <mergeCell ref="F24:G24"/>
    <mergeCell ref="F25:F26"/>
    <mergeCell ref="J24:K24"/>
    <mergeCell ref="J25:J26"/>
    <mergeCell ref="K25:K26"/>
    <mergeCell ref="I24:I26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63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83" t="s">
        <v>118</v>
      </c>
      <c r="B19" s="83"/>
      <c r="C19" s="83"/>
      <c r="D19" s="83"/>
      <c r="E19" s="70" t="s">
        <v>129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26000</v>
      </c>
      <c r="E28" s="26">
        <f>E94</f>
        <v>26000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24888</v>
      </c>
      <c r="J28" s="26">
        <f t="shared" si="0"/>
        <v>24888</v>
      </c>
      <c r="K28" s="26">
        <f t="shared" si="0"/>
        <v>0</v>
      </c>
      <c r="L28" s="26">
        <f t="shared" si="0"/>
        <v>24888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3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15" customHeight="1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15.75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22.5" customHeight="1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5.75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5.2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26000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24888</v>
      </c>
      <c r="J66" s="29">
        <f t="shared" si="9"/>
        <v>24888</v>
      </c>
      <c r="K66" s="29">
        <f t="shared" si="9"/>
        <v>0</v>
      </c>
      <c r="L66" s="29">
        <f t="shared" si="9"/>
        <v>24888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26000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24888</v>
      </c>
      <c r="J67" s="63">
        <f t="shared" si="10"/>
        <v>24888</v>
      </c>
      <c r="K67" s="63">
        <f t="shared" si="10"/>
        <v>0</v>
      </c>
      <c r="L67" s="63">
        <f t="shared" si="10"/>
        <v>24888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26000</v>
      </c>
      <c r="E68" s="26">
        <v>0</v>
      </c>
      <c r="F68" s="26">
        <v>0</v>
      </c>
      <c r="G68" s="26">
        <v>0</v>
      </c>
      <c r="H68" s="26">
        <v>0</v>
      </c>
      <c r="I68" s="48">
        <v>24888</v>
      </c>
      <c r="J68" s="48">
        <v>24888</v>
      </c>
      <c r="K68" s="48">
        <v>0</v>
      </c>
      <c r="L68" s="48">
        <v>24888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48">
        <v>0</v>
      </c>
      <c r="K69" s="48">
        <v>0</v>
      </c>
      <c r="L69" s="48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7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3" customHeight="1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1.5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7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3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26000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  <mergeCell ref="M25:M26"/>
    <mergeCell ref="N25:N26"/>
    <mergeCell ref="L24:L26"/>
    <mergeCell ref="H24:H26"/>
    <mergeCell ref="I24:I26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E19:K19"/>
    <mergeCell ref="F107:G107"/>
    <mergeCell ref="I102:J102"/>
    <mergeCell ref="I107:J107"/>
    <mergeCell ref="B101:D101"/>
    <mergeCell ref="B106:D106"/>
    <mergeCell ref="I101:J101"/>
    <mergeCell ref="I106:J106"/>
    <mergeCell ref="F102:G102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0" man="1"/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6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25390625" style="0" customWidth="1"/>
    <col min="11" max="11" width="12.875" style="0" customWidth="1"/>
    <col min="12" max="12" width="16.625" style="0" customWidth="1"/>
    <col min="13" max="13" width="15.3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8.75" customHeight="1">
      <c r="A19" s="83" t="s">
        <v>121</v>
      </c>
      <c r="B19" s="83"/>
      <c r="C19" s="83"/>
      <c r="D19" s="83"/>
      <c r="E19" s="87" t="s">
        <v>110</v>
      </c>
      <c r="F19" s="87"/>
      <c r="G19" s="87"/>
      <c r="H19" s="87"/>
      <c r="I19" s="87"/>
      <c r="J19" s="87"/>
      <c r="K19" s="87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4870000</v>
      </c>
      <c r="E28" s="26">
        <f>E94</f>
        <v>4870000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4332827.91</v>
      </c>
      <c r="J28" s="26">
        <f t="shared" si="0"/>
        <v>4332827.91</v>
      </c>
      <c r="K28" s="26">
        <f t="shared" si="0"/>
        <v>0</v>
      </c>
      <c r="L28" s="26">
        <f t="shared" si="0"/>
        <v>4332827.91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3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4870000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4332827.91</v>
      </c>
      <c r="J66" s="29">
        <f t="shared" si="9"/>
        <v>4332827.91</v>
      </c>
      <c r="K66" s="29">
        <f t="shared" si="9"/>
        <v>0</v>
      </c>
      <c r="L66" s="29">
        <f t="shared" si="9"/>
        <v>4332827.91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4870000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4332827.91</v>
      </c>
      <c r="J67" s="63">
        <f t="shared" si="10"/>
        <v>4332827.91</v>
      </c>
      <c r="K67" s="63">
        <f t="shared" si="10"/>
        <v>0</v>
      </c>
      <c r="L67" s="63">
        <f t="shared" si="10"/>
        <v>4332827.91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400000</v>
      </c>
      <c r="E68" s="26">
        <v>0</v>
      </c>
      <c r="F68" s="26">
        <v>0</v>
      </c>
      <c r="G68" s="26">
        <v>0</v>
      </c>
      <c r="H68" s="26">
        <v>0</v>
      </c>
      <c r="I68" s="48">
        <v>378698.8</v>
      </c>
      <c r="J68" s="48">
        <v>378698.8</v>
      </c>
      <c r="K68" s="26">
        <v>0</v>
      </c>
      <c r="L68" s="48">
        <v>378698.8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4470000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3954129.11</v>
      </c>
      <c r="J72" s="55">
        <f>J73+J74</f>
        <v>3954129.11</v>
      </c>
      <c r="K72" s="55"/>
      <c r="L72" s="55">
        <f>L73+L74</f>
        <v>3954129.11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4470000</v>
      </c>
      <c r="E74" s="26">
        <v>0</v>
      </c>
      <c r="F74" s="26">
        <v>0</v>
      </c>
      <c r="G74" s="26">
        <v>0</v>
      </c>
      <c r="H74" s="26">
        <v>0</v>
      </c>
      <c r="I74" s="48">
        <v>3954129.11</v>
      </c>
      <c r="J74" s="48">
        <v>3954129.11</v>
      </c>
      <c r="K74" s="26">
        <v>0</v>
      </c>
      <c r="L74" s="48">
        <v>3954129.11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9.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1.5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8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6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4870000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J2:N2"/>
    <mergeCell ref="J3:N3"/>
    <mergeCell ref="J4:N4"/>
    <mergeCell ref="J5:N5"/>
    <mergeCell ref="A7:N7"/>
    <mergeCell ref="A9:N9"/>
    <mergeCell ref="A8:N8"/>
    <mergeCell ref="A19:D19"/>
    <mergeCell ref="E19:K19"/>
    <mergeCell ref="F10:G10"/>
    <mergeCell ref="A24:A26"/>
    <mergeCell ref="C24:C26"/>
    <mergeCell ref="E24:E26"/>
    <mergeCell ref="K25:K26"/>
    <mergeCell ref="I24:I26"/>
    <mergeCell ref="G25:G26"/>
    <mergeCell ref="B24:B26"/>
    <mergeCell ref="M24:N24"/>
    <mergeCell ref="M25:M26"/>
    <mergeCell ref="N25:N26"/>
    <mergeCell ref="D24:D26"/>
    <mergeCell ref="F24:G24"/>
    <mergeCell ref="F25:F26"/>
    <mergeCell ref="L24:L26"/>
    <mergeCell ref="H24:H26"/>
    <mergeCell ref="J24:K24"/>
    <mergeCell ref="J25:J26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59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625" style="0" customWidth="1"/>
    <col min="11" max="11" width="12.875" style="0" customWidth="1"/>
    <col min="12" max="12" width="16.625" style="0" customWidth="1"/>
    <col min="13" max="13" width="15.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7.25" customHeight="1">
      <c r="A19" s="83" t="s">
        <v>121</v>
      </c>
      <c r="B19" s="83"/>
      <c r="C19" s="83"/>
      <c r="D19" s="83"/>
      <c r="E19" s="70" t="s">
        <v>120</v>
      </c>
      <c r="F19" s="70"/>
      <c r="G19" s="70"/>
      <c r="H19" s="70"/>
      <c r="I19" s="70"/>
      <c r="J19" s="70"/>
      <c r="K19" s="70"/>
      <c r="L19" s="70"/>
      <c r="M19" s="6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23441314.71</v>
      </c>
      <c r="E28" s="26">
        <f>E94</f>
        <v>23441314.71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19969934.42</v>
      </c>
      <c r="J28" s="26">
        <f t="shared" si="0"/>
        <v>19969934.42</v>
      </c>
      <c r="K28" s="26">
        <f t="shared" si="0"/>
        <v>0</v>
      </c>
      <c r="L28" s="26">
        <f t="shared" si="0"/>
        <v>19969934.42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4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23441314.71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19969934.42</v>
      </c>
      <c r="J66" s="29">
        <f t="shared" si="9"/>
        <v>19969934.42</v>
      </c>
      <c r="K66" s="29">
        <f t="shared" si="9"/>
        <v>0</v>
      </c>
      <c r="L66" s="29">
        <f t="shared" si="9"/>
        <v>19969934.42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23441314.71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19969934.42</v>
      </c>
      <c r="J67" s="63">
        <f t="shared" si="10"/>
        <v>19969934.42</v>
      </c>
      <c r="K67" s="63">
        <f t="shared" si="10"/>
        <v>0</v>
      </c>
      <c r="L67" s="63">
        <f t="shared" si="10"/>
        <v>19969934.42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8104600</v>
      </c>
      <c r="E68" s="26">
        <v>0</v>
      </c>
      <c r="F68" s="26">
        <v>0</v>
      </c>
      <c r="G68" s="26">
        <v>0</v>
      </c>
      <c r="H68" s="26">
        <v>0</v>
      </c>
      <c r="I68" s="48">
        <v>5465509.11</v>
      </c>
      <c r="J68" s="48">
        <v>5465509.11</v>
      </c>
      <c r="K68" s="26">
        <v>0</v>
      </c>
      <c r="L68" s="48">
        <v>5465509.11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15336714.71</v>
      </c>
      <c r="E72" s="55"/>
      <c r="F72" s="55">
        <f>F73+F74</f>
        <v>0</v>
      </c>
      <c r="G72" s="55"/>
      <c r="H72" s="55">
        <f>H73+H74</f>
        <v>0</v>
      </c>
      <c r="I72" s="55">
        <f>I73+I74</f>
        <v>14504425.31</v>
      </c>
      <c r="J72" s="55">
        <f>J73+J74</f>
        <v>14504425.31</v>
      </c>
      <c r="K72" s="55"/>
      <c r="L72" s="55">
        <f>L73+L74</f>
        <v>14504425.31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15336714.71</v>
      </c>
      <c r="E74" s="26">
        <v>0</v>
      </c>
      <c r="F74" s="26">
        <v>0</v>
      </c>
      <c r="G74" s="26">
        <v>0</v>
      </c>
      <c r="H74" s="26">
        <v>0</v>
      </c>
      <c r="I74" s="48">
        <v>14504425.31</v>
      </c>
      <c r="J74" s="48">
        <v>14504425.31</v>
      </c>
      <c r="K74" s="26">
        <v>0</v>
      </c>
      <c r="L74" s="48">
        <v>14504425.31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2.2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23441314.71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C24:C26"/>
    <mergeCell ref="E19:L19"/>
    <mergeCell ref="G25:G26"/>
    <mergeCell ref="E24:E26"/>
    <mergeCell ref="L24:L26"/>
    <mergeCell ref="H24:H26"/>
    <mergeCell ref="J2:N2"/>
    <mergeCell ref="J3:N3"/>
    <mergeCell ref="J4:N4"/>
    <mergeCell ref="J5:N5"/>
    <mergeCell ref="A9:N9"/>
    <mergeCell ref="B24:B26"/>
    <mergeCell ref="A8:N8"/>
    <mergeCell ref="A7:N7"/>
    <mergeCell ref="A19:D19"/>
    <mergeCell ref="A24:A26"/>
    <mergeCell ref="M24:N24"/>
    <mergeCell ref="D24:D26"/>
    <mergeCell ref="M25:M26"/>
    <mergeCell ref="N25:N26"/>
    <mergeCell ref="F10:G10"/>
    <mergeCell ref="F24:G24"/>
    <mergeCell ref="F25:F26"/>
    <mergeCell ref="J24:K24"/>
    <mergeCell ref="J25:J26"/>
    <mergeCell ref="K25:K26"/>
    <mergeCell ref="I24:I26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6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1" customHeight="1">
      <c r="A19" s="83" t="s">
        <v>121</v>
      </c>
      <c r="B19" s="83"/>
      <c r="C19" s="83"/>
      <c r="D19" s="83"/>
      <c r="E19" s="70" t="s">
        <v>122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500000</v>
      </c>
      <c r="E28" s="26">
        <f>E94</f>
        <v>500000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490918.74000000005</v>
      </c>
      <c r="J28" s="26">
        <f t="shared" si="0"/>
        <v>490918.74000000005</v>
      </c>
      <c r="K28" s="26">
        <f t="shared" si="0"/>
        <v>0</v>
      </c>
      <c r="L28" s="26">
        <f t="shared" si="0"/>
        <v>490918.74000000005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7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2.2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6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500000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490918.74000000005</v>
      </c>
      <c r="J66" s="29">
        <f t="shared" si="9"/>
        <v>490918.74000000005</v>
      </c>
      <c r="K66" s="29">
        <f t="shared" si="9"/>
        <v>0</v>
      </c>
      <c r="L66" s="29">
        <f t="shared" si="9"/>
        <v>490918.74000000005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500000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490918.74000000005</v>
      </c>
      <c r="J67" s="63">
        <f t="shared" si="10"/>
        <v>490918.74000000005</v>
      </c>
      <c r="K67" s="63">
        <f t="shared" si="10"/>
        <v>0</v>
      </c>
      <c r="L67" s="63">
        <f t="shared" si="10"/>
        <v>490918.74000000005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459800</v>
      </c>
      <c r="E68" s="26">
        <v>0</v>
      </c>
      <c r="F68" s="26">
        <v>0</v>
      </c>
      <c r="G68" s="26">
        <v>0</v>
      </c>
      <c r="H68" s="26">
        <v>0</v>
      </c>
      <c r="I68" s="48">
        <v>451876.28</v>
      </c>
      <c r="J68" s="48">
        <v>451876.28</v>
      </c>
      <c r="K68" s="48">
        <v>0</v>
      </c>
      <c r="L68" s="48">
        <v>451876.28</v>
      </c>
      <c r="M68" s="48">
        <f>I68-J68</f>
        <v>0</v>
      </c>
      <c r="N68" s="26">
        <v>0</v>
      </c>
    </row>
    <row r="69" spans="1:14" ht="15.7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40200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39042.46</v>
      </c>
      <c r="J72" s="55">
        <f>J73+J74</f>
        <v>39042.46</v>
      </c>
      <c r="K72" s="55"/>
      <c r="L72" s="55">
        <f>L73+L74</f>
        <v>39042.46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40200</v>
      </c>
      <c r="E74" s="26">
        <v>0</v>
      </c>
      <c r="F74" s="26">
        <v>0</v>
      </c>
      <c r="G74" s="26">
        <v>0</v>
      </c>
      <c r="H74" s="26">
        <v>0</v>
      </c>
      <c r="I74" s="48">
        <v>39042.46</v>
      </c>
      <c r="J74" s="48">
        <v>39042.46</v>
      </c>
      <c r="K74" s="26">
        <v>0</v>
      </c>
      <c r="L74" s="48">
        <v>39042.46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.7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5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500000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:G10"/>
    <mergeCell ref="F24:G24"/>
    <mergeCell ref="F25:F26"/>
    <mergeCell ref="J24:K24"/>
    <mergeCell ref="J25:J26"/>
    <mergeCell ref="K25:K26"/>
    <mergeCell ref="I24:I26"/>
    <mergeCell ref="A19:D19"/>
    <mergeCell ref="D24:D26"/>
    <mergeCell ref="M25:M26"/>
    <mergeCell ref="N25:N26"/>
    <mergeCell ref="L24:L26"/>
    <mergeCell ref="H24:H26"/>
    <mergeCell ref="J2:N2"/>
    <mergeCell ref="J3:N3"/>
    <mergeCell ref="J4:N4"/>
    <mergeCell ref="J5:N5"/>
    <mergeCell ref="A7:N7"/>
    <mergeCell ref="C24:C26"/>
    <mergeCell ref="G25:G26"/>
    <mergeCell ref="E24:E26"/>
    <mergeCell ref="M24:N24"/>
    <mergeCell ref="A9:N9"/>
    <mergeCell ref="A24:A26"/>
    <mergeCell ref="B24:B26"/>
    <mergeCell ref="A8:N8"/>
    <mergeCell ref="E19:K19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59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5.7539062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83" t="s">
        <v>121</v>
      </c>
      <c r="B19" s="83"/>
      <c r="C19" s="83"/>
      <c r="D19" s="83"/>
      <c r="E19" s="70" t="s">
        <v>123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250000</v>
      </c>
      <c r="E28" s="26">
        <f>E94</f>
        <v>250000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249019.66</v>
      </c>
      <c r="J28" s="26">
        <f t="shared" si="0"/>
        <v>249019.66</v>
      </c>
      <c r="K28" s="26">
        <f t="shared" si="0"/>
        <v>0</v>
      </c>
      <c r="L28" s="26">
        <f t="shared" si="0"/>
        <v>249019.66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0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1.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250000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249019.66</v>
      </c>
      <c r="J66" s="29">
        <f t="shared" si="9"/>
        <v>249019.66</v>
      </c>
      <c r="K66" s="29">
        <f t="shared" si="9"/>
        <v>0</v>
      </c>
      <c r="L66" s="29">
        <f t="shared" si="9"/>
        <v>249019.66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250000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249019.66</v>
      </c>
      <c r="J67" s="63">
        <f t="shared" si="10"/>
        <v>249019.66</v>
      </c>
      <c r="K67" s="63">
        <f t="shared" si="10"/>
        <v>0</v>
      </c>
      <c r="L67" s="63">
        <f t="shared" si="10"/>
        <v>249019.66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250000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249019.66</v>
      </c>
      <c r="J72" s="55">
        <f>J73+J74</f>
        <v>249019.66</v>
      </c>
      <c r="K72" s="55"/>
      <c r="L72" s="55">
        <f>L73+L74</f>
        <v>249019.66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250000</v>
      </c>
      <c r="E74" s="26">
        <v>0</v>
      </c>
      <c r="F74" s="26">
        <v>0</v>
      </c>
      <c r="G74" s="26">
        <v>0</v>
      </c>
      <c r="H74" s="26">
        <v>0</v>
      </c>
      <c r="I74" s="48">
        <v>249019.66</v>
      </c>
      <c r="J74" s="48">
        <v>249019.66</v>
      </c>
      <c r="K74" s="26">
        <v>0</v>
      </c>
      <c r="L74" s="48">
        <v>249019.66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7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.7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.7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1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16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250000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  <mergeCell ref="M25:M26"/>
    <mergeCell ref="N25:N26"/>
    <mergeCell ref="L24:L26"/>
    <mergeCell ref="H24:H26"/>
    <mergeCell ref="I24:I26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59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83" t="s">
        <v>121</v>
      </c>
      <c r="B19" s="83"/>
      <c r="C19" s="83"/>
      <c r="D19" s="83"/>
      <c r="E19" s="70" t="s">
        <v>124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730000</v>
      </c>
      <c r="E28" s="26">
        <f>E94</f>
        <v>730000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654427.4</v>
      </c>
      <c r="J28" s="26">
        <f t="shared" si="0"/>
        <v>654427.4</v>
      </c>
      <c r="K28" s="26">
        <f t="shared" si="0"/>
        <v>0</v>
      </c>
      <c r="L28" s="26">
        <f t="shared" si="0"/>
        <v>654427.4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0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730000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654427.4</v>
      </c>
      <c r="J66" s="29">
        <f t="shared" si="9"/>
        <v>654427.4</v>
      </c>
      <c r="K66" s="29">
        <f t="shared" si="9"/>
        <v>0</v>
      </c>
      <c r="L66" s="29">
        <f t="shared" si="9"/>
        <v>654427.4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730000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654427.4</v>
      </c>
      <c r="J67" s="63">
        <f t="shared" si="10"/>
        <v>654427.4</v>
      </c>
      <c r="K67" s="63">
        <f t="shared" si="10"/>
        <v>0</v>
      </c>
      <c r="L67" s="63">
        <f t="shared" si="10"/>
        <v>654427.4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130000</v>
      </c>
      <c r="E68" s="26">
        <v>0</v>
      </c>
      <c r="F68" s="26">
        <v>0</v>
      </c>
      <c r="G68" s="48">
        <v>0</v>
      </c>
      <c r="H68" s="26">
        <v>0</v>
      </c>
      <c r="I68" s="48">
        <v>58832</v>
      </c>
      <c r="J68" s="48">
        <v>58832</v>
      </c>
      <c r="K68" s="48">
        <v>0</v>
      </c>
      <c r="L68" s="48">
        <v>58832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600000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595595.4</v>
      </c>
      <c r="J72" s="55">
        <f>J73+J74</f>
        <v>595595.4</v>
      </c>
      <c r="K72" s="55"/>
      <c r="L72" s="55">
        <f>L73+L74</f>
        <v>595595.4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600000</v>
      </c>
      <c r="E74" s="26">
        <v>0</v>
      </c>
      <c r="F74" s="26">
        <v>0</v>
      </c>
      <c r="G74" s="26">
        <v>0</v>
      </c>
      <c r="H74" s="26">
        <v>0</v>
      </c>
      <c r="I74" s="48">
        <v>595595.4</v>
      </c>
      <c r="J74" s="48">
        <v>595595.4</v>
      </c>
      <c r="K74" s="48">
        <v>0</v>
      </c>
      <c r="L74" s="48">
        <v>595595.4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5.2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33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47.25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16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2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730000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E19:K19"/>
    <mergeCell ref="F24:G24"/>
    <mergeCell ref="F25:F26"/>
    <mergeCell ref="J24:K24"/>
    <mergeCell ref="J25:J26"/>
    <mergeCell ref="K25:K26"/>
    <mergeCell ref="I24:I26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workbookViewId="0" topLeftCell="A60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83" t="s">
        <v>118</v>
      </c>
      <c r="B19" s="83"/>
      <c r="C19" s="83"/>
      <c r="D19" s="83"/>
      <c r="E19" s="70" t="s">
        <v>125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>D30+D66</f>
        <v>200000</v>
      </c>
      <c r="E28" s="26">
        <f>E94</f>
        <v>200000</v>
      </c>
      <c r="F28" s="26">
        <f aca="true" t="shared" si="0" ref="F28:N28">F30+F66</f>
        <v>0</v>
      </c>
      <c r="G28" s="26">
        <f t="shared" si="0"/>
        <v>0</v>
      </c>
      <c r="H28" s="26">
        <f t="shared" si="0"/>
        <v>0</v>
      </c>
      <c r="I28" s="26">
        <f t="shared" si="0"/>
        <v>196046.4</v>
      </c>
      <c r="J28" s="26">
        <f t="shared" si="0"/>
        <v>196046.4</v>
      </c>
      <c r="K28" s="26">
        <f t="shared" si="0"/>
        <v>0</v>
      </c>
      <c r="L28" s="26">
        <f t="shared" si="0"/>
        <v>196046.4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4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.7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2.25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18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200000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196046.4</v>
      </c>
      <c r="J66" s="29">
        <f t="shared" si="9"/>
        <v>196046.4</v>
      </c>
      <c r="K66" s="29">
        <f t="shared" si="9"/>
        <v>0</v>
      </c>
      <c r="L66" s="29">
        <f t="shared" si="9"/>
        <v>196046.4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200000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196046.4</v>
      </c>
      <c r="J67" s="63">
        <f t="shared" si="10"/>
        <v>196046.4</v>
      </c>
      <c r="K67" s="63">
        <f t="shared" si="10"/>
        <v>0</v>
      </c>
      <c r="L67" s="63">
        <f t="shared" si="10"/>
        <v>196046.4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200000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196046.4</v>
      </c>
      <c r="J72" s="55">
        <f>J73+J74</f>
        <v>196046.4</v>
      </c>
      <c r="K72" s="55"/>
      <c r="L72" s="55">
        <f>L73+L74</f>
        <v>196046.4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200000</v>
      </c>
      <c r="E74" s="26">
        <v>0</v>
      </c>
      <c r="F74" s="26">
        <v>0</v>
      </c>
      <c r="G74" s="26">
        <v>0</v>
      </c>
      <c r="H74" s="26">
        <v>0</v>
      </c>
      <c r="I74" s="48">
        <v>196046.4</v>
      </c>
      <c r="J74" s="48">
        <v>196046.4</v>
      </c>
      <c r="K74" s="48">
        <v>0</v>
      </c>
      <c r="L74" s="48">
        <v>196046.4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20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8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4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4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200000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9:N9"/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M25:M26"/>
    <mergeCell ref="N25:N26"/>
    <mergeCell ref="L24:L26"/>
    <mergeCell ref="H24:H26"/>
    <mergeCell ref="I24:I26"/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3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83" t="s">
        <v>118</v>
      </c>
      <c r="B19" s="83"/>
      <c r="C19" s="83"/>
      <c r="D19" s="83"/>
      <c r="E19" s="70" t="s">
        <v>136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560800</v>
      </c>
      <c r="E28" s="26">
        <f>E94</f>
        <v>560800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560800</v>
      </c>
      <c r="J28" s="26">
        <f t="shared" si="0"/>
        <v>560800</v>
      </c>
      <c r="K28" s="26">
        <f t="shared" si="0"/>
        <v>0</v>
      </c>
      <c r="L28" s="26">
        <f t="shared" si="0"/>
        <v>560800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4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.7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2.25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18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560800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560800</v>
      </c>
      <c r="J66" s="29">
        <f t="shared" si="9"/>
        <v>560800</v>
      </c>
      <c r="K66" s="29">
        <f t="shared" si="9"/>
        <v>0</v>
      </c>
      <c r="L66" s="29">
        <f t="shared" si="9"/>
        <v>560800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560800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560800</v>
      </c>
      <c r="J67" s="63">
        <f t="shared" si="10"/>
        <v>560800</v>
      </c>
      <c r="K67" s="63">
        <f t="shared" si="10"/>
        <v>0</v>
      </c>
      <c r="L67" s="63">
        <f t="shared" si="10"/>
        <v>560800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220800</v>
      </c>
      <c r="E68" s="26">
        <v>0</v>
      </c>
      <c r="F68" s="26">
        <v>0</v>
      </c>
      <c r="G68" s="26">
        <v>0</v>
      </c>
      <c r="H68" s="26">
        <v>0</v>
      </c>
      <c r="I68" s="48">
        <v>220800</v>
      </c>
      <c r="J68" s="48">
        <v>220800</v>
      </c>
      <c r="K68" s="26">
        <v>0</v>
      </c>
      <c r="L68" s="48">
        <v>220800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340000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340000</v>
      </c>
      <c r="J72" s="55">
        <f>J73+J74</f>
        <v>340000</v>
      </c>
      <c r="K72" s="55"/>
      <c r="L72" s="55">
        <f>L73+L74</f>
        <v>340000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340000</v>
      </c>
      <c r="E74" s="26">
        <v>0</v>
      </c>
      <c r="F74" s="26">
        <v>0</v>
      </c>
      <c r="G74" s="26">
        <v>0</v>
      </c>
      <c r="H74" s="26">
        <v>0</v>
      </c>
      <c r="I74" s="48">
        <v>340000</v>
      </c>
      <c r="J74" s="48">
        <v>340000</v>
      </c>
      <c r="K74" s="48">
        <v>0</v>
      </c>
      <c r="L74" s="48">
        <v>340000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20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8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4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4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560800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  <mergeCell ref="M25:M26"/>
    <mergeCell ref="N25:N26"/>
    <mergeCell ref="L24:L26"/>
    <mergeCell ref="H24:H26"/>
    <mergeCell ref="I24:I26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87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83" t="s">
        <v>118</v>
      </c>
      <c r="B19" s="83"/>
      <c r="C19" s="83"/>
      <c r="D19" s="83"/>
      <c r="E19" s="70" t="s">
        <v>126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106</v>
      </c>
      <c r="F24" s="73" t="s">
        <v>133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104</v>
      </c>
      <c r="G25" s="69" t="s">
        <v>105</v>
      </c>
      <c r="H25" s="75"/>
      <c r="I25" s="75"/>
      <c r="J25" s="69" t="s">
        <v>104</v>
      </c>
      <c r="K25" s="69" t="s">
        <v>105</v>
      </c>
      <c r="L25" s="75"/>
      <c r="M25" s="69" t="s">
        <v>104</v>
      </c>
      <c r="N25" s="69" t="s">
        <v>105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0</v>
      </c>
      <c r="E28" s="26">
        <f>E94</f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1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9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63">
        <f t="shared" si="10"/>
        <v>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4.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0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28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3.7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26">
        <v>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130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132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132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E19:K19"/>
    <mergeCell ref="F24:G24"/>
    <mergeCell ref="F25:F26"/>
    <mergeCell ref="J24:K24"/>
    <mergeCell ref="J25:J26"/>
    <mergeCell ref="K25:K26"/>
    <mergeCell ref="I24:I26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2016-10-21T15:03:56Z</cp:lastPrinted>
  <dcterms:created xsi:type="dcterms:W3CDTF">2012-01-04T13:30:53Z</dcterms:created>
  <dcterms:modified xsi:type="dcterms:W3CDTF">2017-01-13T08:22:11Z</dcterms:modified>
  <cp:category/>
  <cp:version/>
  <cp:contentType/>
  <cp:contentStatus/>
</cp:coreProperties>
</file>